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540" windowWidth="14565" windowHeight="10800" activeTab="2"/>
  </bookViews>
  <sheets>
    <sheet name="PengADM SP" sheetId="2" r:id="rId1"/>
    <sheet name="PengADM Akademik" sheetId="9" r:id="rId2"/>
    <sheet name="Pengelola Data Akdmk" sheetId="10" r:id="rId3"/>
  </sheets>
  <definedNames>
    <definedName name="_xlnm.Print_Area" localSheetId="2">'Pengelola Data Akdmk'!$A$1:$L$51</definedName>
    <definedName name="_xlnm.Print_Titles" localSheetId="0">'PengADM SP'!$1:$8</definedName>
    <definedName name="_xlnm.Print_Titles" localSheetId="2">'Pengelola Data Akdmk'!$1:$8</definedName>
  </definedNames>
  <calcPr calcId="144525"/>
</workbook>
</file>

<file path=xl/calcChain.xml><?xml version="1.0" encoding="utf-8"?>
<calcChain xmlns="http://schemas.openxmlformats.org/spreadsheetml/2006/main">
  <c r="E43" i="9" l="1"/>
  <c r="J43" i="9" s="1"/>
  <c r="K43" i="9" s="1"/>
  <c r="E43" i="10"/>
  <c r="J43" i="10" s="1"/>
  <c r="K43" i="10" s="1"/>
  <c r="J42" i="9"/>
  <c r="K42" i="9" s="1"/>
  <c r="J41" i="9"/>
  <c r="K41" i="9" s="1"/>
  <c r="E41" i="9"/>
  <c r="E42" i="10"/>
  <c r="J42" i="10"/>
  <c r="K42" i="10" s="1"/>
  <c r="E40" i="9"/>
  <c r="J40" i="9" s="1"/>
  <c r="K40" i="9" s="1"/>
  <c r="E39" i="9"/>
  <c r="J39" i="9" s="1"/>
  <c r="K39" i="9" s="1"/>
  <c r="E38" i="9"/>
  <c r="J38" i="9" s="1"/>
  <c r="K38" i="9" s="1"/>
  <c r="E37" i="9"/>
  <c r="J37" i="9" s="1"/>
  <c r="K37" i="9" s="1"/>
  <c r="E36" i="9"/>
  <c r="J36" i="9" s="1"/>
  <c r="K36" i="9" s="1"/>
  <c r="E35" i="9"/>
  <c r="J35" i="9" s="1"/>
  <c r="K35" i="9" s="1"/>
  <c r="E34" i="9"/>
  <c r="J34" i="9" s="1"/>
  <c r="K34" i="9" s="1"/>
  <c r="E33" i="9"/>
  <c r="J33" i="9" s="1"/>
  <c r="K33" i="9" s="1"/>
  <c r="E32" i="9"/>
  <c r="J32" i="9" s="1"/>
  <c r="K32" i="9" s="1"/>
  <c r="J41" i="10"/>
  <c r="K41" i="10" s="1"/>
  <c r="J40" i="10"/>
  <c r="K40" i="10" s="1"/>
  <c r="E39" i="10"/>
  <c r="J39" i="10" s="1"/>
  <c r="K39" i="10" s="1"/>
  <c r="E31" i="9"/>
  <c r="J31" i="9" s="1"/>
  <c r="K31" i="9" s="1"/>
  <c r="E30" i="9"/>
  <c r="J30" i="9" s="1"/>
  <c r="K30" i="9" s="1"/>
  <c r="E29" i="9"/>
  <c r="J29" i="9" s="1"/>
  <c r="K29" i="9" s="1"/>
  <c r="E27" i="9"/>
  <c r="J27" i="9" s="1"/>
  <c r="K27" i="9" s="1"/>
  <c r="E26" i="9"/>
  <c r="J26" i="9" s="1"/>
  <c r="K26" i="9" s="1"/>
  <c r="E25" i="9"/>
  <c r="J25" i="9" s="1"/>
  <c r="K25" i="9" s="1"/>
  <c r="E38" i="10"/>
  <c r="J38" i="10" s="1"/>
  <c r="K38" i="10" s="1"/>
  <c r="E23" i="10"/>
  <c r="J23" i="10" s="1"/>
  <c r="K23" i="10" s="1"/>
  <c r="E22" i="10"/>
  <c r="J22" i="10" s="1"/>
  <c r="K22" i="10" s="1"/>
  <c r="E24" i="9"/>
  <c r="J24" i="9" s="1"/>
  <c r="K24" i="9" s="1"/>
  <c r="E23" i="9"/>
  <c r="J23" i="9" s="1"/>
  <c r="K23" i="9" s="1"/>
  <c r="E22" i="9"/>
  <c r="J22" i="9" s="1"/>
  <c r="K22" i="9" s="1"/>
  <c r="E21" i="9"/>
  <c r="J21" i="9" s="1"/>
  <c r="K21" i="9" s="1"/>
  <c r="E20" i="9"/>
  <c r="J20" i="9" s="1"/>
  <c r="K20" i="9" s="1"/>
  <c r="E19" i="9"/>
  <c r="J19" i="9" s="1"/>
  <c r="K19" i="9" s="1"/>
  <c r="E18" i="9"/>
  <c r="J18" i="9" s="1"/>
  <c r="K18" i="9" s="1"/>
  <c r="J21" i="10"/>
  <c r="K21" i="10" s="1"/>
  <c r="J20" i="10"/>
  <c r="K20" i="10" s="1"/>
  <c r="J19" i="10"/>
  <c r="K19" i="10" s="1"/>
  <c r="J18" i="10"/>
  <c r="K18" i="10" s="1"/>
  <c r="J32" i="10"/>
  <c r="K32" i="10" s="1"/>
  <c r="E33" i="10"/>
  <c r="J33" i="10" s="1"/>
  <c r="K33" i="10" s="1"/>
  <c r="E34" i="10"/>
  <c r="J34" i="10" s="1"/>
  <c r="K34" i="10" s="1"/>
  <c r="E35" i="10"/>
  <c r="J35" i="10" s="1"/>
  <c r="K35" i="10" s="1"/>
  <c r="E36" i="10"/>
  <c r="J36" i="10" s="1"/>
  <c r="K36" i="10" s="1"/>
  <c r="E37" i="10"/>
  <c r="J37" i="10" s="1"/>
  <c r="K37" i="10" s="1"/>
  <c r="J30" i="10"/>
  <c r="K30" i="10" s="1"/>
  <c r="J31" i="10"/>
  <c r="K31" i="10" s="1"/>
  <c r="J29" i="10"/>
  <c r="K29" i="10" s="1"/>
  <c r="J28" i="10"/>
  <c r="K28" i="10" s="1"/>
  <c r="J27" i="10"/>
  <c r="K27" i="10" s="1"/>
  <c r="J26" i="10" l="1"/>
  <c r="K26" i="10" s="1"/>
  <c r="J25" i="10"/>
  <c r="K25" i="10" s="1"/>
  <c r="J24" i="10"/>
  <c r="K24" i="10" s="1"/>
  <c r="J17" i="10"/>
  <c r="K17" i="10" s="1"/>
  <c r="J16" i="10"/>
  <c r="K16" i="10" s="1"/>
  <c r="J15" i="10"/>
  <c r="K15" i="10" s="1"/>
  <c r="J14" i="10"/>
  <c r="K14" i="10" s="1"/>
  <c r="J13" i="10"/>
  <c r="K13" i="10" s="1"/>
  <c r="J12" i="10"/>
  <c r="K12" i="10" s="1"/>
  <c r="J11" i="10"/>
  <c r="K11" i="10" s="1"/>
  <c r="J10" i="10"/>
  <c r="K10" i="10" s="1"/>
  <c r="J9" i="10"/>
  <c r="K9" i="10" s="1"/>
  <c r="J28" i="9"/>
  <c r="K28" i="9" s="1"/>
  <c r="J17" i="9"/>
  <c r="K17" i="9" s="1"/>
  <c r="J16" i="9"/>
  <c r="K16" i="9" s="1"/>
  <c r="J15" i="9"/>
  <c r="K15" i="9" s="1"/>
  <c r="J14" i="9"/>
  <c r="K14" i="9" s="1"/>
  <c r="J13" i="9"/>
  <c r="K13" i="9" s="1"/>
  <c r="J12" i="9"/>
  <c r="K12" i="9" s="1"/>
  <c r="J11" i="9"/>
  <c r="K11" i="9" s="1"/>
  <c r="J10" i="9"/>
  <c r="K10" i="9" s="1"/>
  <c r="J9" i="9"/>
  <c r="K9" i="9" s="1"/>
  <c r="J17" i="2"/>
  <c r="K17" i="2" s="1"/>
  <c r="J16" i="2"/>
  <c r="K16" i="2" s="1"/>
  <c r="J15" i="2"/>
  <c r="K15" i="2" s="1"/>
  <c r="K44" i="9" l="1"/>
  <c r="K44" i="10"/>
  <c r="J18" i="2"/>
  <c r="K18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K19" i="2" l="1"/>
</calcChain>
</file>

<file path=xl/sharedStrings.xml><?xml version="1.0" encoding="utf-8"?>
<sst xmlns="http://schemas.openxmlformats.org/spreadsheetml/2006/main" count="382" uniqueCount="111">
  <si>
    <t>Analisis Beban Kerja</t>
  </si>
  <si>
    <t xml:space="preserve">FORMULIR BEBAN KERJA UNTUK KEBUTUHAN PEGAWAI </t>
  </si>
  <si>
    <t>Nama Jabatan</t>
  </si>
  <si>
    <t>Unit Kerja Pengawas</t>
  </si>
  <si>
    <t>Ikhtisar Jabatan</t>
  </si>
  <si>
    <t>No</t>
  </si>
  <si>
    <t>Uraian Tugas/ Kegiatan</t>
  </si>
  <si>
    <t>Waktu Penyelesaian Rata-rata (SKP)</t>
  </si>
  <si>
    <t>Waktu Kerja Efektif</t>
  </si>
  <si>
    <t>Beban Kerja Jabatan (WPT)</t>
  </si>
  <si>
    <t>jam</t>
  </si>
  <si>
    <t>Satuan Hasil</t>
  </si>
  <si>
    <t>Beban Kerja</t>
  </si>
  <si>
    <t>Pegawai yang Dibutuhkan</t>
  </si>
  <si>
    <t>menyiapkan bahan penyusunan pedoman di bidang layanan akademik</t>
  </si>
  <si>
    <t>Menyiapkan bahan fasilitasi pendayagunaan sarana akademik sesuai dengan arahan pimpinan</t>
  </si>
  <si>
    <t>Melaporkan hasil pelaksanaan tugas kepada atasan sebagai pertanggungjawaban pelaksanaan tugas</t>
  </si>
  <si>
    <t>Melaksanakan tugas kedinasan lain yang diberikan oleh atasan</t>
  </si>
  <si>
    <t>: Pengadministrasi Akademik</t>
  </si>
  <si>
    <t>: Melakukan kegiatan yang meliputi penerimaan, pencatatan, dan pendokumentasian di bidang akademik</t>
  </si>
  <si>
    <t>Menyusun konsep surat keterangan masih kuliah, cuti akademik, dan pengaktifan kembali sebagai bahan masukan atasan</t>
  </si>
  <si>
    <t>mencatat dan menyimpan dokumen akademik dan daftar ulang mahasiswa</t>
  </si>
  <si>
    <t>: Pengelola Informasi Akademik (Pengolah Data Akademik)</t>
  </si>
  <si>
    <t>: Melakukan kegiatan pengumpulan, pendokumentasian/penginputan, dan pengolahan di bidang data akademik</t>
  </si>
  <si>
    <t>Mengumpulkan data pendidikan, penelitian, dan pengabdian masyarakat dari unit kerja dan sumber lain sebagai bahan analisis</t>
  </si>
  <si>
    <t>Menyusun rekapitulasi data pendidikan sesuai dengan jenis data sebagai bahan informasi</t>
  </si>
  <si>
    <t>Melakukan verifikasi dan validasi data pendidikan dan kelengkapan data ijazah untuk mengetahui kebenaran dan keakuratan data</t>
  </si>
  <si>
    <t>Menyajikan data pendidikan, penelitian, dan pengabdian masyarakat sebagai bahan informasi</t>
  </si>
  <si>
    <t>lembar</t>
  </si>
  <si>
    <t>Dokumen</t>
  </si>
  <si>
    <t>dokumen</t>
  </si>
  <si>
    <t>Laporan</t>
  </si>
  <si>
    <t>memverifikasi, menyiapkan surat keterangan transkrip nilai</t>
  </si>
  <si>
    <t>memproses surat izin riset</t>
  </si>
  <si>
    <t>Cetak SK kurikulum</t>
  </si>
  <si>
    <t>Cetak SK homebase</t>
  </si>
  <si>
    <t>Cetak SK mahasiswa MBKM</t>
  </si>
  <si>
    <t>Cetak Izin pra riset dan riset mahasiswa</t>
  </si>
  <si>
    <t>Kegiatan</t>
  </si>
  <si>
    <t>Data</t>
  </si>
  <si>
    <t>Mempersiakan SK Homebase Dosen</t>
  </si>
  <si>
    <t>Mempersiapkan SK Kegiatan MBKM</t>
  </si>
  <si>
    <t>Cetak surat Perbaikann data pelaporan Pdikti dan melakukan pengiriman melalui Sinde</t>
  </si>
  <si>
    <t>Pegasai yang dibutuhkan</t>
  </si>
  <si>
    <t>Pembulatan</t>
  </si>
  <si>
    <t>Penyusun</t>
  </si>
  <si>
    <t>Menyampaikan kalender akademik dan jadwal perkuliahan kepada dosen</t>
  </si>
  <si>
    <t>Memproses daftar ulang mahasiswa setiap awal semester berdasarkan ketentuan</t>
  </si>
  <si>
    <t>menginput nilai mahasiswa ke dalam aplikasi SIA untuk dokumen mahasiswa</t>
  </si>
  <si>
    <t>menerima dan menggandakan soal ujian dari dosen sebagai bahan ujian mahasiswa</t>
  </si>
  <si>
    <t>monitoring jumlah mahasiswa pada aplikasi SIA untuk penambahan jumlah Kartu Rencana Studi (KRS) mahasiswa</t>
  </si>
  <si>
    <t>Menyiapkan Kartu Rencana Studi (KRS) dan Kartu Hasil Studi (KHS) mahasiswa</t>
  </si>
  <si>
    <t>Menyiapkan transkrip nilai sementara</t>
  </si>
  <si>
    <t>Menyiapkan surat menyurat KP, TA, Penelitian, SKL dan lain lain</t>
  </si>
  <si>
    <t>Melakukan pelaporan data pendidikan setiap semester nya ke PD DIKTI</t>
  </si>
  <si>
    <t>Menyiapkan bahan penetapan dan daftar kelulusan mahasiswa untuk pelaksanaan yudisium/ Pendadaran Yudisium</t>
  </si>
  <si>
    <t>Melayani legalisir ijazah bagi mahasiswa yang lulus sesuai dengan ketentuan</t>
  </si>
  <si>
    <t>Mencatat dan menyimpan dokumen akademik dan daftar ulang mahasiswa</t>
  </si>
  <si>
    <t>Melaporkan pelaksanaan tugas kepada atasan sebagai pertanggungjawaban</t>
  </si>
  <si>
    <t>Cetak SK Pembimbing</t>
  </si>
  <si>
    <t>Cetak SK Kegiatan MBKM</t>
  </si>
  <si>
    <t>Cetak Password potral mahasiswa</t>
  </si>
  <si>
    <t>Pegawai yang dibutuhkan</t>
  </si>
  <si>
    <t>Berkas</t>
  </si>
  <si>
    <t>Cetak Surat Izin Magang</t>
  </si>
  <si>
    <t>Cetak SK Tim Penguji Seminar Proposal</t>
  </si>
  <si>
    <t>Cetak SK Tim Penguji Skripsi/Tesis/Disertasi</t>
  </si>
  <si>
    <t>Cetak Berita Acara Seminar Proposal</t>
  </si>
  <si>
    <t>Cetak Berita Acara Skripsi/Tesis/Disertasi</t>
  </si>
  <si>
    <t>Pengelolaan Wabsite Prodi</t>
  </si>
  <si>
    <t>Cetak Hasil Turnitin</t>
  </si>
  <si>
    <t>Menyiapkan data kebutuhan BKD dan SKP Dosen</t>
  </si>
  <si>
    <t>Syuryanti Iskandar,S.H</t>
  </si>
  <si>
    <t>NIP.197009081992032001</t>
  </si>
  <si>
    <t>Menyiapkan Daftar perbaikan skrifsi</t>
  </si>
  <si>
    <t>Mengkonsep surat keluar terkait kebutuhan sarana pendidikan di unit kerjanya</t>
  </si>
  <si>
    <t>Menyiapkan bahan dan dokumen layanan pendistribusian sarana
pendidikan di unit kerjanya</t>
  </si>
  <si>
    <t>Memberikan layanan pendistribusian sarana pendidikan di unit kerjanya</t>
  </si>
  <si>
    <t>Menyusun kebutuhan alat tulis kantor sesuai dengan ketentuan
untuk kelancaran pelaksanaan tugas di unit kerjanya</t>
  </si>
  <si>
    <t>Menata arsip dan dokumen sarana pendidikan di unit kerjanya agar
tertib administrasi</t>
  </si>
  <si>
    <t>Melayani peminjaman arsip dan dokumen sarana pendidikan di unit
kerjanya sesuai dengan ketentuan</t>
  </si>
  <si>
    <t>: Pengadministrasi Sarana dan Prasarana</t>
  </si>
  <si>
    <t>:  Melakukan kegiatan yang meliputi penerimaan, pencatatan, dan pendokumentasian di bidang akademik</t>
  </si>
  <si>
    <t>Menginput data pendidikan sesuai format pengolahan data</t>
  </si>
  <si>
    <t>Mengklasifikasikan data pendidikan sesuai dengan jenisnya untuk memudahkan pengolahan</t>
  </si>
  <si>
    <t>Mengolah data pendidikan sebagai bahan analisis</t>
  </si>
  <si>
    <t>Menyusun jadwal perkuliahan dari setiap program studi</t>
  </si>
  <si>
    <t>Melakukan penginputan Jadwal Perkuliahan seluruh daftar Jadwal kelas di Portal SIA dan membuat kelas baru Semester Ganjil dan Genap</t>
  </si>
  <si>
    <t>Memberikan Informasi Kepada Dosen dan Mahsiswa yang memerlukan Reschedule Jadwal Perkuliahan secara langsung</t>
  </si>
  <si>
    <t xml:space="preserve">Membuat Master Nilai Semester Ganjil dan Genap </t>
  </si>
  <si>
    <t>Menginput nilai Semester Ganjil dan Genap, nilai magang, nilai seminar dan nilai skripsi mahasiswa pada aplikasi SIA</t>
  </si>
  <si>
    <t xml:space="preserve">Membuat Transkrip Asli Indonesia dan Inggris </t>
  </si>
  <si>
    <t xml:space="preserve">Menerima Pendaftaran Wisuda dan memverifikasi dokumen kelengkapan wisuda mahasiswa (ijazah dan transkrip nilai) </t>
  </si>
  <si>
    <t>Pengurusan Penomoran Ijazah Nasional (PIN)</t>
  </si>
  <si>
    <t>Menyiapkan Presensi Ujian Akhir (UAS) Semester Ganjil dan Genap</t>
  </si>
  <si>
    <t>Konversi Nilai MBKM Fisip Semester Ganjil Dan Genap</t>
  </si>
  <si>
    <t>Menyiapkan SKPI semester Ganjil dan Genap</t>
  </si>
  <si>
    <t xml:space="preserve">Menyiapkan konsep bahan evaluasi mahasiswa </t>
  </si>
  <si>
    <t>Melaporkan hasil pelaksanaan tugas kepada atasan sebagai pertanggungjawaban</t>
  </si>
  <si>
    <t xml:space="preserve">Dokumen </t>
  </si>
  <si>
    <t xml:space="preserve">data </t>
  </si>
  <si>
    <t xml:space="preserve">Data </t>
  </si>
  <si>
    <t>: Subbag Akademis Fakultas Ilmu Sosial dan Ilmu Politik</t>
  </si>
  <si>
    <t>Mempersiapkan SK Homebase Dosen</t>
  </si>
  <si>
    <t>memverifikasi, menyiapkan surat keterangan lulus</t>
  </si>
  <si>
    <t>memverifikasi Password potral mahasiswa</t>
  </si>
  <si>
    <t>memverifikasi Pengelolaan Wabsite Prodi</t>
  </si>
  <si>
    <t>memverifikasi, Menyiapkan Daftar perbaikan skrifsi</t>
  </si>
  <si>
    <t>Menyiapkan Presensi Harian Semester Ganjil dan Genap</t>
  </si>
  <si>
    <t>0,25</t>
  </si>
  <si>
    <t>Penyusun,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</si>
</sst>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20"/>
      <color theme="1"/>
      <name val="Calibri"/>
      <family val="2"/>
      <charset val="1"/>
      <scheme val="minor"/>
    </font>
    <font>
      <sz val="1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>
      <alignment vertical="center"/>
    </xf>
    <xf numFmtId="164" fontId="4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0" fillId="0" borderId="0" xfId="0" applyFont="1"/>
    <xf numFmtId="0" fontId="1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14" fillId="0" borderId="0" xfId="0" applyFont="1"/>
    <xf numFmtId="0" fontId="6" fillId="0" borderId="0" xfId="0" applyFont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3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</cellXfs>
  <cellStyles count="9">
    <cellStyle name="Comma 2" xfId="4"/>
    <cellStyle name="Normal" xfId="0" builtinId="0"/>
    <cellStyle name="Normal 2" xfId="3"/>
    <cellStyle name="Normal 2 3" xfId="2"/>
    <cellStyle name="Normal 2 3 2" xfId="8"/>
    <cellStyle name="Normal 2 3 3" xfId="5"/>
    <cellStyle name="Normal 3" xfId="1"/>
    <cellStyle name="Normal 3 2" xfId="7"/>
    <cellStyle name="Normal 3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12" zoomScaleNormal="100" zoomScaleSheetLayoutView="130" workbookViewId="0">
      <selection sqref="A1:K28"/>
    </sheetView>
  </sheetViews>
  <sheetFormatPr defaultRowHeight="15" x14ac:dyDescent="0.25"/>
  <cols>
    <col min="1" max="1" width="3.7109375" style="3" customWidth="1"/>
    <col min="2" max="2" width="27.7109375" style="26" customWidth="1"/>
    <col min="3" max="3" width="3" style="21" customWidth="1"/>
    <col min="4" max="4" width="9.28515625" style="21" customWidth="1"/>
    <col min="5" max="5" width="6.7109375" style="3" customWidth="1"/>
    <col min="6" max="6" width="7.7109375" style="3" customWidth="1"/>
    <col min="7" max="7" width="8.140625" style="3" customWidth="1"/>
    <col min="8" max="8" width="7" style="3" customWidth="1"/>
    <col min="9" max="9" width="11.28515625" style="3" customWidth="1"/>
    <col min="10" max="10" width="11.85546875" style="3" customWidth="1"/>
    <col min="11" max="11" width="15.7109375" style="3" customWidth="1"/>
  </cols>
  <sheetData>
    <row r="1" spans="1:1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x14ac:dyDescent="0.25">
      <c r="A3" s="2"/>
      <c r="B3" s="25"/>
      <c r="C3" s="19"/>
      <c r="D3" s="19"/>
      <c r="E3" s="4"/>
      <c r="F3" s="4"/>
      <c r="G3" s="4"/>
      <c r="H3" s="4"/>
      <c r="I3" s="4"/>
      <c r="J3" s="4"/>
      <c r="K3" s="2"/>
    </row>
    <row r="4" spans="1:11" x14ac:dyDescent="0.25">
      <c r="B4" s="2" t="s">
        <v>2</v>
      </c>
      <c r="C4" s="5" t="s">
        <v>81</v>
      </c>
      <c r="D4" s="5"/>
      <c r="E4" s="37"/>
      <c r="F4" s="37"/>
      <c r="G4" s="37"/>
      <c r="H4" s="37"/>
      <c r="I4" s="37"/>
      <c r="J4" s="37"/>
      <c r="K4" s="5"/>
    </row>
    <row r="5" spans="1:11" x14ac:dyDescent="0.25">
      <c r="B5" s="2" t="s">
        <v>3</v>
      </c>
      <c r="C5" s="5" t="s">
        <v>102</v>
      </c>
      <c r="D5" s="5"/>
      <c r="E5" s="37"/>
      <c r="F5" s="37"/>
      <c r="G5" s="37"/>
      <c r="H5" s="37"/>
      <c r="I5" s="37"/>
      <c r="J5" s="37"/>
      <c r="K5" s="5"/>
    </row>
    <row r="6" spans="1:11" ht="19.5" customHeight="1" x14ac:dyDescent="0.25">
      <c r="B6" s="16" t="s">
        <v>4</v>
      </c>
      <c r="C6" s="44" t="s">
        <v>82</v>
      </c>
      <c r="D6" s="44"/>
      <c r="E6" s="44"/>
      <c r="F6" s="44"/>
      <c r="G6" s="44"/>
      <c r="H6" s="44"/>
      <c r="I6" s="44"/>
      <c r="J6" s="44"/>
      <c r="K6" s="44"/>
    </row>
    <row r="7" spans="1:11" x14ac:dyDescent="0.25">
      <c r="A7" s="2"/>
      <c r="B7" s="25"/>
      <c r="C7" s="19"/>
      <c r="D7" s="19"/>
      <c r="E7" s="4"/>
      <c r="F7" s="4"/>
      <c r="G7" s="4"/>
      <c r="H7" s="4"/>
      <c r="I7" s="4"/>
      <c r="J7" s="4"/>
      <c r="K7" s="2"/>
    </row>
    <row r="8" spans="1:11" ht="24" x14ac:dyDescent="0.25">
      <c r="A8" s="6" t="s">
        <v>5</v>
      </c>
      <c r="B8" s="7" t="s">
        <v>6</v>
      </c>
      <c r="C8" s="43" t="s">
        <v>11</v>
      </c>
      <c r="D8" s="43"/>
      <c r="E8" s="43" t="s">
        <v>7</v>
      </c>
      <c r="F8" s="43"/>
      <c r="G8" s="43" t="s">
        <v>8</v>
      </c>
      <c r="H8" s="43"/>
      <c r="I8" s="8" t="s">
        <v>12</v>
      </c>
      <c r="J8" s="8" t="s">
        <v>9</v>
      </c>
      <c r="K8" s="8" t="s">
        <v>13</v>
      </c>
    </row>
    <row r="9" spans="1:11" ht="38.25" customHeight="1" x14ac:dyDescent="0.25">
      <c r="A9" s="6">
        <v>1</v>
      </c>
      <c r="B9" s="52" t="s">
        <v>75</v>
      </c>
      <c r="C9" s="41" t="s">
        <v>29</v>
      </c>
      <c r="D9" s="41"/>
      <c r="E9" s="13">
        <v>0.5</v>
      </c>
      <c r="F9" s="14" t="s">
        <v>10</v>
      </c>
      <c r="G9" s="13">
        <v>1250</v>
      </c>
      <c r="H9" s="13" t="s">
        <v>10</v>
      </c>
      <c r="I9" s="14">
        <v>120</v>
      </c>
      <c r="J9" s="14">
        <f>+I9*E9</f>
        <v>60</v>
      </c>
      <c r="K9" s="14">
        <f>+J9/G9</f>
        <v>4.8000000000000001E-2</v>
      </c>
    </row>
    <row r="10" spans="1:11" ht="42" customHeight="1" x14ac:dyDescent="0.25">
      <c r="A10" s="6">
        <v>2</v>
      </c>
      <c r="B10" s="59" t="s">
        <v>76</v>
      </c>
      <c r="C10" s="41" t="s">
        <v>29</v>
      </c>
      <c r="D10" s="41"/>
      <c r="E10" s="13">
        <v>1</v>
      </c>
      <c r="F10" s="14" t="s">
        <v>10</v>
      </c>
      <c r="G10" s="13">
        <v>1250</v>
      </c>
      <c r="H10" s="13" t="s">
        <v>10</v>
      </c>
      <c r="I10" s="14">
        <v>240</v>
      </c>
      <c r="J10" s="14">
        <f t="shared" ref="J10:J18" si="0">+I10*E10</f>
        <v>240</v>
      </c>
      <c r="K10" s="14">
        <f t="shared" ref="K10:K18" si="1">+J10/G10</f>
        <v>0.192</v>
      </c>
    </row>
    <row r="11" spans="1:11" ht="39" x14ac:dyDescent="0.25">
      <c r="A11" s="6">
        <v>3</v>
      </c>
      <c r="B11" s="53" t="s">
        <v>77</v>
      </c>
      <c r="C11" s="41" t="s">
        <v>31</v>
      </c>
      <c r="D11" s="41"/>
      <c r="E11" s="13">
        <v>1</v>
      </c>
      <c r="F11" s="14" t="s">
        <v>10</v>
      </c>
      <c r="G11" s="13">
        <v>1250</v>
      </c>
      <c r="H11" s="13" t="s">
        <v>10</v>
      </c>
      <c r="I11" s="14">
        <v>240</v>
      </c>
      <c r="J11" s="14">
        <f t="shared" si="0"/>
        <v>240</v>
      </c>
      <c r="K11" s="14">
        <f t="shared" si="1"/>
        <v>0.192</v>
      </c>
    </row>
    <row r="12" spans="1:11" ht="55.5" customHeight="1" x14ac:dyDescent="0.25">
      <c r="A12" s="6">
        <v>4</v>
      </c>
      <c r="B12" s="51" t="s">
        <v>78</v>
      </c>
      <c r="C12" s="41" t="s">
        <v>29</v>
      </c>
      <c r="D12" s="41"/>
      <c r="E12" s="14">
        <v>4</v>
      </c>
      <c r="F12" s="14" t="s">
        <v>10</v>
      </c>
      <c r="G12" s="13">
        <v>1250</v>
      </c>
      <c r="H12" s="13" t="s">
        <v>10</v>
      </c>
      <c r="I12" s="14">
        <v>960</v>
      </c>
      <c r="J12" s="14">
        <f t="shared" si="0"/>
        <v>3840</v>
      </c>
      <c r="K12" s="14">
        <f t="shared" si="1"/>
        <v>3.0720000000000001</v>
      </c>
    </row>
    <row r="13" spans="1:11" ht="42" customHeight="1" x14ac:dyDescent="0.25">
      <c r="A13" s="6">
        <v>5</v>
      </c>
      <c r="B13" s="51" t="s">
        <v>79</v>
      </c>
      <c r="C13" s="41" t="s">
        <v>29</v>
      </c>
      <c r="D13" s="41"/>
      <c r="E13" s="14">
        <v>0.5</v>
      </c>
      <c r="F13" s="14" t="s">
        <v>10</v>
      </c>
      <c r="G13" s="13">
        <v>1250</v>
      </c>
      <c r="H13" s="13" t="s">
        <v>10</v>
      </c>
      <c r="I13" s="14">
        <v>120</v>
      </c>
      <c r="J13" s="14">
        <f t="shared" si="0"/>
        <v>60</v>
      </c>
      <c r="K13" s="14">
        <f t="shared" si="1"/>
        <v>4.8000000000000001E-2</v>
      </c>
    </row>
    <row r="14" spans="1:11" ht="51" x14ac:dyDescent="0.25">
      <c r="A14" s="6">
        <v>6</v>
      </c>
      <c r="B14" s="51" t="s">
        <v>80</v>
      </c>
      <c r="C14" s="41" t="s">
        <v>29</v>
      </c>
      <c r="D14" s="41"/>
      <c r="E14" s="14">
        <v>1</v>
      </c>
      <c r="F14" s="14" t="s">
        <v>10</v>
      </c>
      <c r="G14" s="13">
        <v>1250</v>
      </c>
      <c r="H14" s="13" t="s">
        <v>10</v>
      </c>
      <c r="I14" s="14">
        <v>240</v>
      </c>
      <c r="J14" s="14">
        <f t="shared" si="0"/>
        <v>240</v>
      </c>
      <c r="K14" s="14">
        <f t="shared" si="1"/>
        <v>0.192</v>
      </c>
    </row>
    <row r="15" spans="1:11" ht="42" customHeight="1" x14ac:dyDescent="0.25">
      <c r="A15" s="6">
        <v>7</v>
      </c>
      <c r="B15" s="55" t="s">
        <v>14</v>
      </c>
      <c r="C15" s="41" t="s">
        <v>29</v>
      </c>
      <c r="D15" s="41"/>
      <c r="E15" s="14">
        <v>0.5</v>
      </c>
      <c r="F15" s="14" t="s">
        <v>10</v>
      </c>
      <c r="G15" s="13">
        <v>1250</v>
      </c>
      <c r="H15" s="13" t="s">
        <v>10</v>
      </c>
      <c r="I15" s="14">
        <v>120</v>
      </c>
      <c r="J15" s="14">
        <f t="shared" ref="J15:J17" si="2">+I15*E15</f>
        <v>60</v>
      </c>
      <c r="K15" s="14">
        <f t="shared" ref="K15:K17" si="3">+J15/G15</f>
        <v>4.8000000000000001E-2</v>
      </c>
    </row>
    <row r="16" spans="1:11" ht="42" customHeight="1" x14ac:dyDescent="0.25">
      <c r="A16" s="6">
        <v>8</v>
      </c>
      <c r="B16" s="55" t="s">
        <v>15</v>
      </c>
      <c r="C16" s="41" t="s">
        <v>29</v>
      </c>
      <c r="D16" s="41"/>
      <c r="E16" s="14">
        <v>0.5</v>
      </c>
      <c r="F16" s="14" t="s">
        <v>10</v>
      </c>
      <c r="G16" s="13">
        <v>1250</v>
      </c>
      <c r="H16" s="13" t="s">
        <v>10</v>
      </c>
      <c r="I16" s="14">
        <v>120</v>
      </c>
      <c r="J16" s="14">
        <f t="shared" si="2"/>
        <v>60</v>
      </c>
      <c r="K16" s="14">
        <f t="shared" si="3"/>
        <v>4.8000000000000001E-2</v>
      </c>
    </row>
    <row r="17" spans="1:11" ht="56.25" customHeight="1" x14ac:dyDescent="0.25">
      <c r="A17" s="6">
        <v>9</v>
      </c>
      <c r="B17" s="55" t="s">
        <v>16</v>
      </c>
      <c r="C17" s="41" t="s">
        <v>29</v>
      </c>
      <c r="D17" s="41"/>
      <c r="E17" s="14">
        <v>1</v>
      </c>
      <c r="F17" s="14" t="s">
        <v>10</v>
      </c>
      <c r="G17" s="13">
        <v>1250</v>
      </c>
      <c r="H17" s="13" t="s">
        <v>10</v>
      </c>
      <c r="I17" s="14">
        <v>240</v>
      </c>
      <c r="J17" s="14">
        <f t="shared" si="2"/>
        <v>240</v>
      </c>
      <c r="K17" s="14">
        <f t="shared" si="3"/>
        <v>0.192</v>
      </c>
    </row>
    <row r="18" spans="1:11" ht="25.5" x14ac:dyDescent="0.25">
      <c r="A18" s="6">
        <v>10</v>
      </c>
      <c r="B18" s="56" t="s">
        <v>17</v>
      </c>
      <c r="C18" s="41" t="s">
        <v>29</v>
      </c>
      <c r="D18" s="41"/>
      <c r="E18" s="14">
        <v>1</v>
      </c>
      <c r="F18" s="14" t="s">
        <v>10</v>
      </c>
      <c r="G18" s="13">
        <v>1250</v>
      </c>
      <c r="H18" s="13" t="s">
        <v>10</v>
      </c>
      <c r="I18" s="14">
        <v>240</v>
      </c>
      <c r="J18" s="14">
        <f t="shared" si="0"/>
        <v>240</v>
      </c>
      <c r="K18" s="14">
        <f t="shared" si="1"/>
        <v>0.192</v>
      </c>
    </row>
    <row r="19" spans="1:11" s="36" customFormat="1" x14ac:dyDescent="0.25">
      <c r="A19" s="40" t="s">
        <v>43</v>
      </c>
      <c r="B19" s="40"/>
      <c r="C19" s="40"/>
      <c r="D19" s="40"/>
      <c r="E19" s="40"/>
      <c r="F19" s="40"/>
      <c r="G19" s="40"/>
      <c r="H19" s="40"/>
      <c r="I19" s="40"/>
      <c r="J19" s="40"/>
      <c r="K19" s="27">
        <f>SUM(K9:K18)</f>
        <v>4.2240000000000002</v>
      </c>
    </row>
    <row r="20" spans="1:11" s="36" customFormat="1" x14ac:dyDescent="0.25">
      <c r="A20" s="40" t="s">
        <v>44</v>
      </c>
      <c r="B20" s="40"/>
      <c r="C20" s="40"/>
      <c r="D20" s="40"/>
      <c r="E20" s="40"/>
      <c r="F20" s="40"/>
      <c r="G20" s="40"/>
      <c r="H20" s="40"/>
      <c r="I20" s="40"/>
      <c r="J20" s="40"/>
      <c r="K20" s="27">
        <v>4</v>
      </c>
    </row>
    <row r="21" spans="1:11" s="36" customFormat="1" x14ac:dyDescent="0.25">
      <c r="A21" s="34"/>
      <c r="B21" s="35"/>
      <c r="C21" s="17"/>
      <c r="D21" s="17"/>
      <c r="E21" s="17"/>
      <c r="F21" s="17"/>
      <c r="G21" s="18"/>
      <c r="H21" s="18"/>
      <c r="I21" s="17"/>
      <c r="J21" s="17"/>
      <c r="K21" s="17"/>
    </row>
    <row r="22" spans="1:11" x14ac:dyDescent="0.25">
      <c r="A22" s="2"/>
      <c r="B22" s="25"/>
      <c r="C22" s="33"/>
      <c r="D22" s="33"/>
      <c r="E22" s="22"/>
      <c r="F22" s="22"/>
      <c r="G22" s="23"/>
      <c r="H22" s="23"/>
      <c r="I22" s="22"/>
      <c r="J22" s="22"/>
      <c r="K22" s="22"/>
    </row>
    <row r="23" spans="1:11" x14ac:dyDescent="0.25">
      <c r="A23" s="2"/>
      <c r="B23" s="25"/>
      <c r="C23" s="19"/>
      <c r="D23" s="19"/>
      <c r="E23" s="2"/>
      <c r="F23" s="2"/>
      <c r="G23" s="2"/>
      <c r="H23" s="2"/>
      <c r="I23" s="15" t="s">
        <v>45</v>
      </c>
      <c r="J23" s="2"/>
      <c r="K23" s="2"/>
    </row>
    <row r="24" spans="1:11" x14ac:dyDescent="0.25">
      <c r="A24" s="2"/>
      <c r="B24" s="25"/>
      <c r="C24" s="19"/>
      <c r="D24" s="19"/>
      <c r="E24" s="2"/>
      <c r="F24" s="2"/>
      <c r="G24" s="2"/>
      <c r="H24" s="2"/>
      <c r="I24" s="15"/>
      <c r="J24" s="2"/>
      <c r="K24" s="2"/>
    </row>
    <row r="25" spans="1:11" x14ac:dyDescent="0.25">
      <c r="A25" s="2"/>
      <c r="B25" s="25"/>
      <c r="C25" s="19"/>
      <c r="D25" s="19"/>
      <c r="E25" s="2"/>
      <c r="F25" s="2"/>
      <c r="G25" s="2"/>
      <c r="H25" s="2"/>
      <c r="I25" s="15"/>
      <c r="J25" s="2"/>
      <c r="K25" s="2"/>
    </row>
    <row r="26" spans="1:11" x14ac:dyDescent="0.25">
      <c r="A26" s="2"/>
      <c r="B26" s="25"/>
      <c r="C26" s="19"/>
      <c r="D26" s="19"/>
      <c r="E26" s="2"/>
      <c r="F26" s="2"/>
      <c r="G26" s="2"/>
      <c r="H26" s="2"/>
      <c r="I26" s="15"/>
      <c r="J26" s="2"/>
      <c r="K26" s="2"/>
    </row>
    <row r="27" spans="1:11" x14ac:dyDescent="0.25">
      <c r="A27" s="2"/>
      <c r="B27" s="25"/>
      <c r="C27" s="19"/>
      <c r="D27" s="19"/>
      <c r="E27" s="2"/>
      <c r="F27" s="2"/>
      <c r="G27" s="2"/>
      <c r="H27" s="2"/>
      <c r="I27" s="49" t="s">
        <v>72</v>
      </c>
      <c r="J27" s="2"/>
      <c r="K27" s="2"/>
    </row>
    <row r="28" spans="1:11" x14ac:dyDescent="0.25">
      <c r="A28" s="2"/>
      <c r="B28" s="25"/>
      <c r="C28" s="19"/>
      <c r="D28" s="19"/>
      <c r="E28" s="2"/>
      <c r="F28" s="2"/>
      <c r="G28" s="2"/>
      <c r="H28" s="2"/>
      <c r="I28" s="49" t="s">
        <v>73</v>
      </c>
      <c r="J28" s="2"/>
      <c r="K28" s="2"/>
    </row>
    <row r="29" spans="1:11" x14ac:dyDescent="0.25">
      <c r="A29" s="2"/>
      <c r="B29" s="25"/>
      <c r="C29" s="19"/>
      <c r="D29" s="19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5"/>
      <c r="C30" s="19"/>
      <c r="D30" s="19"/>
      <c r="E30" s="2"/>
      <c r="F30" s="2"/>
      <c r="G30" s="2"/>
      <c r="H30" s="2"/>
      <c r="I30" s="2"/>
      <c r="J30" s="2"/>
      <c r="K30" s="2"/>
    </row>
    <row r="33" spans="9:9" ht="15.75" x14ac:dyDescent="0.25">
      <c r="I33" s="9"/>
    </row>
    <row r="34" spans="9:9" ht="15.75" x14ac:dyDescent="0.25">
      <c r="I34" s="1"/>
    </row>
  </sheetData>
  <mergeCells count="18">
    <mergeCell ref="A1:K1"/>
    <mergeCell ref="A2:K2"/>
    <mergeCell ref="C8:D8"/>
    <mergeCell ref="E8:F8"/>
    <mergeCell ref="G8:H8"/>
    <mergeCell ref="C6:K6"/>
    <mergeCell ref="A19:J19"/>
    <mergeCell ref="A20:J20"/>
    <mergeCell ref="C9:D9"/>
    <mergeCell ref="C10:D10"/>
    <mergeCell ref="C11:D11"/>
    <mergeCell ref="C12:D12"/>
    <mergeCell ref="C13:D13"/>
    <mergeCell ref="C17:D17"/>
    <mergeCell ref="C14:D14"/>
    <mergeCell ref="C18:D18"/>
    <mergeCell ref="C15:D15"/>
    <mergeCell ref="C16:D16"/>
  </mergeCells>
  <pageMargins left="1.299212598425197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A26" workbookViewId="0">
      <selection sqref="A1:K52"/>
    </sheetView>
  </sheetViews>
  <sheetFormatPr defaultRowHeight="15" x14ac:dyDescent="0.25"/>
  <cols>
    <col min="1" max="1" width="3.7109375" style="3" customWidth="1"/>
    <col min="2" max="2" width="35.5703125" style="3" bestFit="1" customWidth="1"/>
    <col min="3" max="3" width="3" style="21" customWidth="1"/>
    <col min="4" max="4" width="9.28515625" style="21" customWidth="1"/>
    <col min="5" max="5" width="6.7109375" style="3" customWidth="1"/>
    <col min="6" max="6" width="7.7109375" style="3" customWidth="1"/>
    <col min="7" max="7" width="8.140625" style="3" customWidth="1"/>
    <col min="8" max="8" width="7" style="3" customWidth="1"/>
    <col min="9" max="9" width="11.28515625" style="3" customWidth="1"/>
    <col min="10" max="10" width="11.85546875" style="3" customWidth="1"/>
    <col min="11" max="11" width="15.7109375" style="3" customWidth="1"/>
  </cols>
  <sheetData>
    <row r="1" spans="1:20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20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20" x14ac:dyDescent="0.25">
      <c r="A3" s="2"/>
      <c r="B3" s="2"/>
      <c r="C3" s="19"/>
      <c r="D3" s="19"/>
      <c r="E3" s="4"/>
      <c r="F3" s="4"/>
      <c r="G3" s="4"/>
      <c r="H3" s="4"/>
      <c r="I3" s="4"/>
      <c r="J3" s="4"/>
      <c r="K3" s="2"/>
    </row>
    <row r="4" spans="1:20" x14ac:dyDescent="0.25">
      <c r="B4" s="2" t="s">
        <v>2</v>
      </c>
      <c r="C4" s="5" t="s">
        <v>18</v>
      </c>
      <c r="D4" s="19"/>
      <c r="E4" s="4"/>
      <c r="F4" s="4"/>
      <c r="G4" s="4"/>
      <c r="H4" s="4"/>
      <c r="I4" s="4"/>
      <c r="J4" s="4"/>
      <c r="K4" s="2"/>
    </row>
    <row r="5" spans="1:20" x14ac:dyDescent="0.25">
      <c r="B5" s="2" t="s">
        <v>3</v>
      </c>
      <c r="C5" s="50" t="s">
        <v>102</v>
      </c>
      <c r="D5" s="19"/>
      <c r="E5" s="4"/>
      <c r="F5" s="4"/>
      <c r="G5" s="4"/>
      <c r="H5" s="4"/>
      <c r="I5" s="4"/>
      <c r="J5" s="4"/>
      <c r="K5" s="2"/>
    </row>
    <row r="6" spans="1:20" x14ac:dyDescent="0.25">
      <c r="B6" s="2" t="s">
        <v>4</v>
      </c>
      <c r="C6" s="5" t="s">
        <v>19</v>
      </c>
      <c r="D6" s="20"/>
      <c r="E6" s="10"/>
      <c r="F6" s="10"/>
      <c r="G6" s="10"/>
      <c r="H6" s="10"/>
      <c r="I6" s="10"/>
      <c r="J6" s="10"/>
      <c r="K6" s="10"/>
    </row>
    <row r="7" spans="1:20" x14ac:dyDescent="0.25">
      <c r="A7" s="2"/>
      <c r="B7" s="2"/>
      <c r="C7" s="19"/>
      <c r="D7" s="19"/>
      <c r="E7" s="4"/>
      <c r="F7" s="4"/>
      <c r="G7" s="4"/>
      <c r="H7" s="4"/>
      <c r="I7" s="4"/>
      <c r="J7" s="4"/>
      <c r="K7" s="2"/>
    </row>
    <row r="8" spans="1:20" ht="24" x14ac:dyDescent="0.25">
      <c r="A8" s="6" t="s">
        <v>5</v>
      </c>
      <c r="B8" s="6" t="s">
        <v>6</v>
      </c>
      <c r="C8" s="43" t="s">
        <v>11</v>
      </c>
      <c r="D8" s="43"/>
      <c r="E8" s="43" t="s">
        <v>7</v>
      </c>
      <c r="F8" s="43"/>
      <c r="G8" s="43" t="s">
        <v>8</v>
      </c>
      <c r="H8" s="43"/>
      <c r="I8" s="8" t="s">
        <v>12</v>
      </c>
      <c r="J8" s="8" t="s">
        <v>9</v>
      </c>
      <c r="K8" s="8" t="s">
        <v>13</v>
      </c>
    </row>
    <row r="9" spans="1:20" ht="32.25" customHeight="1" x14ac:dyDescent="0.25">
      <c r="A9" s="6">
        <v>1</v>
      </c>
      <c r="B9" s="57" t="s">
        <v>46</v>
      </c>
      <c r="C9" s="40" t="s">
        <v>29</v>
      </c>
      <c r="D9" s="40"/>
      <c r="E9" s="7">
        <v>0.5</v>
      </c>
      <c r="F9" s="6" t="s">
        <v>10</v>
      </c>
      <c r="G9" s="7">
        <v>1250</v>
      </c>
      <c r="H9" s="7" t="s">
        <v>10</v>
      </c>
      <c r="I9" s="6">
        <v>2</v>
      </c>
      <c r="J9" s="6">
        <f t="shared" ref="J9:J31" si="0">+I9*E9</f>
        <v>1</v>
      </c>
      <c r="K9" s="6">
        <f t="shared" ref="K9:K31" si="1">+J9/G9</f>
        <v>8.0000000000000004E-4</v>
      </c>
      <c r="N9" s="38"/>
    </row>
    <row r="10" spans="1:20" ht="30.75" customHeight="1" x14ac:dyDescent="0.25">
      <c r="A10" s="6">
        <v>2</v>
      </c>
      <c r="B10" s="57" t="s">
        <v>47</v>
      </c>
      <c r="C10" s="40" t="s">
        <v>29</v>
      </c>
      <c r="D10" s="40"/>
      <c r="E10" s="7">
        <v>0.25</v>
      </c>
      <c r="F10" s="6" t="s">
        <v>10</v>
      </c>
      <c r="G10" s="7">
        <v>1250</v>
      </c>
      <c r="H10" s="7" t="s">
        <v>10</v>
      </c>
      <c r="I10" s="6">
        <v>60</v>
      </c>
      <c r="J10" s="6">
        <f t="shared" si="0"/>
        <v>15</v>
      </c>
      <c r="K10" s="6">
        <f t="shared" si="1"/>
        <v>1.2E-2</v>
      </c>
    </row>
    <row r="11" spans="1:20" ht="26.25" x14ac:dyDescent="0.25">
      <c r="A11" s="6">
        <v>3</v>
      </c>
      <c r="B11" s="57" t="s">
        <v>48</v>
      </c>
      <c r="C11" s="40" t="s">
        <v>29</v>
      </c>
      <c r="D11" s="40"/>
      <c r="E11" s="7">
        <v>0.5</v>
      </c>
      <c r="F11" s="6" t="s">
        <v>10</v>
      </c>
      <c r="G11" s="7">
        <v>1250</v>
      </c>
      <c r="H11" s="7" t="s">
        <v>10</v>
      </c>
      <c r="I11" s="6">
        <v>120</v>
      </c>
      <c r="J11" s="6">
        <f t="shared" si="0"/>
        <v>60</v>
      </c>
      <c r="K11" s="6">
        <f t="shared" si="1"/>
        <v>4.8000000000000001E-2</v>
      </c>
    </row>
    <row r="12" spans="1:20" ht="30" customHeight="1" x14ac:dyDescent="0.25">
      <c r="A12" s="6">
        <v>4</v>
      </c>
      <c r="B12" s="57" t="s">
        <v>49</v>
      </c>
      <c r="C12" s="40" t="s">
        <v>29</v>
      </c>
      <c r="D12" s="40"/>
      <c r="E12" s="6">
        <v>7</v>
      </c>
      <c r="F12" s="6" t="s">
        <v>10</v>
      </c>
      <c r="G12" s="7">
        <v>1250</v>
      </c>
      <c r="H12" s="7" t="s">
        <v>10</v>
      </c>
      <c r="I12" s="6">
        <v>1680</v>
      </c>
      <c r="J12" s="6">
        <f t="shared" si="0"/>
        <v>11760</v>
      </c>
      <c r="K12" s="6">
        <f t="shared" si="1"/>
        <v>9.4079999999999995</v>
      </c>
      <c r="M12" s="45"/>
      <c r="N12" s="45"/>
      <c r="O12" s="45"/>
      <c r="P12" s="45"/>
      <c r="Q12" s="45"/>
      <c r="R12" s="45"/>
      <c r="S12" s="45"/>
      <c r="T12" s="45"/>
    </row>
    <row r="13" spans="1:20" ht="45" customHeight="1" x14ac:dyDescent="0.25">
      <c r="A13" s="6">
        <v>5</v>
      </c>
      <c r="B13" s="57" t="s">
        <v>50</v>
      </c>
      <c r="C13" s="40" t="s">
        <v>29</v>
      </c>
      <c r="D13" s="40"/>
      <c r="E13" s="6">
        <v>2</v>
      </c>
      <c r="F13" s="6" t="s">
        <v>10</v>
      </c>
      <c r="G13" s="7">
        <v>1250</v>
      </c>
      <c r="H13" s="7" t="s">
        <v>10</v>
      </c>
      <c r="I13" s="6">
        <v>480</v>
      </c>
      <c r="J13" s="6">
        <f t="shared" si="0"/>
        <v>960</v>
      </c>
      <c r="K13" s="6">
        <f t="shared" si="1"/>
        <v>0.76800000000000002</v>
      </c>
      <c r="M13" s="45"/>
      <c r="N13" s="45"/>
      <c r="O13" s="45"/>
      <c r="P13" s="45"/>
      <c r="Q13" s="45"/>
      <c r="R13" s="45"/>
      <c r="S13" s="45"/>
      <c r="T13" s="45"/>
    </row>
    <row r="14" spans="1:20" ht="29.25" customHeight="1" x14ac:dyDescent="0.25">
      <c r="A14" s="6">
        <v>6</v>
      </c>
      <c r="B14" s="57" t="s">
        <v>51</v>
      </c>
      <c r="C14" s="40" t="s">
        <v>63</v>
      </c>
      <c r="D14" s="40"/>
      <c r="E14" s="6">
        <v>1</v>
      </c>
      <c r="F14" s="6" t="s">
        <v>10</v>
      </c>
      <c r="G14" s="7">
        <v>1250</v>
      </c>
      <c r="H14" s="7" t="s">
        <v>10</v>
      </c>
      <c r="I14" s="6">
        <v>240</v>
      </c>
      <c r="J14" s="6">
        <f t="shared" si="0"/>
        <v>240</v>
      </c>
      <c r="K14" s="6">
        <f t="shared" si="1"/>
        <v>0.192</v>
      </c>
      <c r="M14" s="45"/>
      <c r="N14" s="45"/>
      <c r="O14" s="45"/>
      <c r="P14" s="45"/>
      <c r="Q14" s="45"/>
      <c r="R14" s="45"/>
      <c r="S14" s="45"/>
      <c r="T14" s="45"/>
    </row>
    <row r="15" spans="1:20" ht="18" customHeight="1" x14ac:dyDescent="0.25">
      <c r="A15" s="6">
        <v>7</v>
      </c>
      <c r="B15" s="51" t="s">
        <v>52</v>
      </c>
      <c r="C15" s="46"/>
      <c r="D15" s="46"/>
      <c r="E15" s="6">
        <v>2</v>
      </c>
      <c r="F15" s="6" t="s">
        <v>10</v>
      </c>
      <c r="G15" s="7">
        <v>1250</v>
      </c>
      <c r="H15" s="7" t="s">
        <v>10</v>
      </c>
      <c r="I15" s="6">
        <v>480</v>
      </c>
      <c r="J15" s="6">
        <f t="shared" si="0"/>
        <v>960</v>
      </c>
      <c r="K15" s="6">
        <f t="shared" si="1"/>
        <v>0.76800000000000002</v>
      </c>
    </row>
    <row r="16" spans="1:20" ht="30" customHeight="1" x14ac:dyDescent="0.25">
      <c r="A16" s="6">
        <v>8</v>
      </c>
      <c r="B16" s="51" t="s">
        <v>53</v>
      </c>
      <c r="C16" s="40" t="s">
        <v>29</v>
      </c>
      <c r="D16" s="46"/>
      <c r="E16" s="6">
        <v>2</v>
      </c>
      <c r="F16" s="6" t="s">
        <v>10</v>
      </c>
      <c r="G16" s="7">
        <v>1250</v>
      </c>
      <c r="H16" s="7" t="s">
        <v>10</v>
      </c>
      <c r="I16" s="6">
        <v>480</v>
      </c>
      <c r="J16" s="6">
        <f t="shared" si="0"/>
        <v>960</v>
      </c>
      <c r="K16" s="6">
        <f t="shared" si="1"/>
        <v>0.76800000000000002</v>
      </c>
    </row>
    <row r="17" spans="1:11" ht="29.25" customHeight="1" x14ac:dyDescent="0.25">
      <c r="A17" s="6">
        <v>9</v>
      </c>
      <c r="B17" s="51" t="s">
        <v>54</v>
      </c>
      <c r="C17" s="46"/>
      <c r="D17" s="46"/>
      <c r="E17" s="6">
        <v>7</v>
      </c>
      <c r="F17" s="6" t="s">
        <v>10</v>
      </c>
      <c r="G17" s="7">
        <v>1250</v>
      </c>
      <c r="H17" s="7" t="s">
        <v>10</v>
      </c>
      <c r="I17" s="6">
        <v>1680</v>
      </c>
      <c r="J17" s="6">
        <f t="shared" si="0"/>
        <v>11760</v>
      </c>
      <c r="K17" s="6">
        <f t="shared" si="1"/>
        <v>9.4079999999999995</v>
      </c>
    </row>
    <row r="18" spans="1:11" ht="45" customHeight="1" x14ac:dyDescent="0.25">
      <c r="A18" s="6">
        <v>10</v>
      </c>
      <c r="B18" s="58" t="s">
        <v>55</v>
      </c>
      <c r="C18" s="41" t="s">
        <v>29</v>
      </c>
      <c r="D18" s="41"/>
      <c r="E18" s="14">
        <f>15/60</f>
        <v>0.25</v>
      </c>
      <c r="F18" s="14" t="s">
        <v>10</v>
      </c>
      <c r="G18" s="13">
        <v>1250</v>
      </c>
      <c r="H18" s="13" t="s">
        <v>10</v>
      </c>
      <c r="I18" s="14">
        <v>60</v>
      </c>
      <c r="J18" s="14">
        <f t="shared" si="0"/>
        <v>15</v>
      </c>
      <c r="K18" s="14">
        <f t="shared" si="1"/>
        <v>1.2E-2</v>
      </c>
    </row>
    <row r="19" spans="1:11" ht="26.25" x14ac:dyDescent="0.25">
      <c r="A19" s="6">
        <v>11</v>
      </c>
      <c r="B19" s="57" t="s">
        <v>56</v>
      </c>
      <c r="C19" s="41" t="s">
        <v>28</v>
      </c>
      <c r="D19" s="41"/>
      <c r="E19" s="14">
        <f>15/60</f>
        <v>0.25</v>
      </c>
      <c r="F19" s="14" t="s">
        <v>10</v>
      </c>
      <c r="G19" s="13">
        <v>1250</v>
      </c>
      <c r="H19" s="13" t="s">
        <v>10</v>
      </c>
      <c r="I19" s="14">
        <v>60</v>
      </c>
      <c r="J19" s="14">
        <f t="shared" si="0"/>
        <v>15</v>
      </c>
      <c r="K19" s="14">
        <f t="shared" si="1"/>
        <v>1.2E-2</v>
      </c>
    </row>
    <row r="20" spans="1:11" ht="43.5" customHeight="1" x14ac:dyDescent="0.25">
      <c r="A20" s="6">
        <v>12</v>
      </c>
      <c r="B20" s="58" t="s">
        <v>20</v>
      </c>
      <c r="C20" s="41" t="s">
        <v>29</v>
      </c>
      <c r="D20" s="41"/>
      <c r="E20" s="14">
        <f>15/60</f>
        <v>0.25</v>
      </c>
      <c r="F20" s="14" t="s">
        <v>10</v>
      </c>
      <c r="G20" s="13">
        <v>1250</v>
      </c>
      <c r="H20" s="13" t="s">
        <v>10</v>
      </c>
      <c r="I20" s="14">
        <v>60</v>
      </c>
      <c r="J20" s="14">
        <f t="shared" si="0"/>
        <v>15</v>
      </c>
      <c r="K20" s="14">
        <f t="shared" si="1"/>
        <v>1.2E-2</v>
      </c>
    </row>
    <row r="21" spans="1:11" ht="26.25" x14ac:dyDescent="0.25">
      <c r="A21" s="6">
        <v>13</v>
      </c>
      <c r="B21" s="57" t="s">
        <v>57</v>
      </c>
      <c r="C21" s="41" t="s">
        <v>29</v>
      </c>
      <c r="D21" s="41"/>
      <c r="E21" s="14">
        <f t="shared" ref="E21:E27" si="2">30/60</f>
        <v>0.5</v>
      </c>
      <c r="F21" s="14" t="s">
        <v>10</v>
      </c>
      <c r="G21" s="13">
        <v>1250</v>
      </c>
      <c r="H21" s="13" t="s">
        <v>10</v>
      </c>
      <c r="I21" s="14">
        <v>120</v>
      </c>
      <c r="J21" s="14">
        <f t="shared" si="0"/>
        <v>60</v>
      </c>
      <c r="K21" s="14">
        <f t="shared" si="1"/>
        <v>4.8000000000000001E-2</v>
      </c>
    </row>
    <row r="22" spans="1:11" ht="30" customHeight="1" x14ac:dyDescent="0.25">
      <c r="A22" s="6">
        <v>14</v>
      </c>
      <c r="B22" s="57" t="s">
        <v>58</v>
      </c>
      <c r="C22" s="41" t="s">
        <v>29</v>
      </c>
      <c r="D22" s="41"/>
      <c r="E22" s="14">
        <f t="shared" si="2"/>
        <v>0.5</v>
      </c>
      <c r="F22" s="14" t="s">
        <v>10</v>
      </c>
      <c r="G22" s="13">
        <v>1250</v>
      </c>
      <c r="H22" s="13" t="s">
        <v>10</v>
      </c>
      <c r="I22" s="14">
        <v>120</v>
      </c>
      <c r="J22" s="14">
        <f t="shared" si="0"/>
        <v>60</v>
      </c>
      <c r="K22" s="14">
        <f t="shared" si="1"/>
        <v>4.8000000000000001E-2</v>
      </c>
    </row>
    <row r="23" spans="1:11" ht="30.75" customHeight="1" x14ac:dyDescent="0.25">
      <c r="A23" s="6">
        <v>15</v>
      </c>
      <c r="B23" s="54" t="s">
        <v>17</v>
      </c>
      <c r="C23" s="41" t="s">
        <v>29</v>
      </c>
      <c r="D23" s="41"/>
      <c r="E23" s="14">
        <f t="shared" si="2"/>
        <v>0.5</v>
      </c>
      <c r="F23" s="14" t="s">
        <v>10</v>
      </c>
      <c r="G23" s="13">
        <v>1250</v>
      </c>
      <c r="H23" s="13" t="s">
        <v>10</v>
      </c>
      <c r="I23" s="14">
        <v>120</v>
      </c>
      <c r="J23" s="14">
        <f t="shared" si="0"/>
        <v>60</v>
      </c>
      <c r="K23" s="14">
        <f t="shared" si="1"/>
        <v>4.8000000000000001E-2</v>
      </c>
    </row>
    <row r="24" spans="1:11" ht="29.25" customHeight="1" x14ac:dyDescent="0.25">
      <c r="A24" s="6">
        <v>16</v>
      </c>
      <c r="B24" s="54" t="s">
        <v>17</v>
      </c>
      <c r="C24" s="41" t="s">
        <v>29</v>
      </c>
      <c r="D24" s="41"/>
      <c r="E24" s="14">
        <f t="shared" si="2"/>
        <v>0.5</v>
      </c>
      <c r="F24" s="14" t="s">
        <v>10</v>
      </c>
      <c r="G24" s="13">
        <v>1250</v>
      </c>
      <c r="H24" s="13" t="s">
        <v>10</v>
      </c>
      <c r="I24" s="14">
        <v>120</v>
      </c>
      <c r="J24" s="14">
        <f t="shared" si="0"/>
        <v>60</v>
      </c>
      <c r="K24" s="14">
        <f t="shared" si="1"/>
        <v>4.8000000000000001E-2</v>
      </c>
    </row>
    <row r="25" spans="1:11" ht="29.25" customHeight="1" x14ac:dyDescent="0.25">
      <c r="A25" s="6">
        <v>17</v>
      </c>
      <c r="B25" s="12" t="s">
        <v>21</v>
      </c>
      <c r="C25" s="41" t="s">
        <v>29</v>
      </c>
      <c r="D25" s="41"/>
      <c r="E25" s="14">
        <f t="shared" si="2"/>
        <v>0.5</v>
      </c>
      <c r="F25" s="14" t="s">
        <v>10</v>
      </c>
      <c r="G25" s="13">
        <v>1250</v>
      </c>
      <c r="H25" s="13" t="s">
        <v>10</v>
      </c>
      <c r="I25" s="14">
        <v>120</v>
      </c>
      <c r="J25" s="14">
        <f t="shared" si="0"/>
        <v>60</v>
      </c>
      <c r="K25" s="14">
        <f t="shared" si="1"/>
        <v>4.8000000000000001E-2</v>
      </c>
    </row>
    <row r="26" spans="1:11" ht="30" customHeight="1" x14ac:dyDescent="0.25">
      <c r="A26" s="6">
        <v>18</v>
      </c>
      <c r="B26" s="11" t="s">
        <v>21</v>
      </c>
      <c r="C26" s="41" t="s">
        <v>29</v>
      </c>
      <c r="D26" s="41"/>
      <c r="E26" s="14">
        <f t="shared" si="2"/>
        <v>0.5</v>
      </c>
      <c r="F26" s="14" t="s">
        <v>10</v>
      </c>
      <c r="G26" s="13">
        <v>1250</v>
      </c>
      <c r="H26" s="13" t="s">
        <v>10</v>
      </c>
      <c r="I26" s="14">
        <v>120</v>
      </c>
      <c r="J26" s="14">
        <f t="shared" si="0"/>
        <v>60</v>
      </c>
      <c r="K26" s="14">
        <f t="shared" si="1"/>
        <v>4.8000000000000001E-2</v>
      </c>
    </row>
    <row r="27" spans="1:11" x14ac:dyDescent="0.25">
      <c r="A27" s="6">
        <v>19</v>
      </c>
      <c r="B27" s="11" t="s">
        <v>34</v>
      </c>
      <c r="C27" s="41" t="s">
        <v>29</v>
      </c>
      <c r="D27" s="41"/>
      <c r="E27" s="14">
        <f t="shared" si="2"/>
        <v>0.5</v>
      </c>
      <c r="F27" s="14" t="s">
        <v>10</v>
      </c>
      <c r="G27" s="13">
        <v>1250</v>
      </c>
      <c r="H27" s="13" t="s">
        <v>10</v>
      </c>
      <c r="I27" s="14">
        <v>120</v>
      </c>
      <c r="J27" s="14">
        <f t="shared" si="0"/>
        <v>60</v>
      </c>
      <c r="K27" s="14">
        <f t="shared" si="1"/>
        <v>4.8000000000000001E-2</v>
      </c>
    </row>
    <row r="28" spans="1:11" x14ac:dyDescent="0.25">
      <c r="A28" s="6">
        <v>20</v>
      </c>
      <c r="B28" s="52" t="s">
        <v>64</v>
      </c>
      <c r="C28" s="40" t="s">
        <v>38</v>
      </c>
      <c r="D28" s="40"/>
      <c r="E28" s="6">
        <v>2</v>
      </c>
      <c r="F28" s="6" t="s">
        <v>10</v>
      </c>
      <c r="G28" s="7">
        <v>1250</v>
      </c>
      <c r="H28" s="7" t="s">
        <v>10</v>
      </c>
      <c r="I28" s="6">
        <v>480</v>
      </c>
      <c r="J28" s="6">
        <f t="shared" si="0"/>
        <v>960</v>
      </c>
      <c r="K28" s="6">
        <f t="shared" si="1"/>
        <v>0.76800000000000002</v>
      </c>
    </row>
    <row r="29" spans="1:11" x14ac:dyDescent="0.25">
      <c r="A29" s="6">
        <v>21</v>
      </c>
      <c r="B29" s="12" t="s">
        <v>59</v>
      </c>
      <c r="C29" s="41" t="s">
        <v>29</v>
      </c>
      <c r="D29" s="41"/>
      <c r="E29" s="14">
        <f>15/60</f>
        <v>0.25</v>
      </c>
      <c r="F29" s="14" t="s">
        <v>10</v>
      </c>
      <c r="G29" s="13">
        <v>1250</v>
      </c>
      <c r="H29" s="13" t="s">
        <v>10</v>
      </c>
      <c r="I29" s="14">
        <v>60</v>
      </c>
      <c r="J29" s="14">
        <f t="shared" si="0"/>
        <v>15</v>
      </c>
      <c r="K29" s="14">
        <f t="shared" si="1"/>
        <v>1.2E-2</v>
      </c>
    </row>
    <row r="30" spans="1:11" x14ac:dyDescent="0.25">
      <c r="A30" s="6">
        <v>22</v>
      </c>
      <c r="B30" s="28" t="s">
        <v>65</v>
      </c>
      <c r="C30" s="41" t="s">
        <v>29</v>
      </c>
      <c r="D30" s="41"/>
      <c r="E30" s="14">
        <f>15/60</f>
        <v>0.25</v>
      </c>
      <c r="F30" s="14" t="s">
        <v>10</v>
      </c>
      <c r="G30" s="13">
        <v>1250</v>
      </c>
      <c r="H30" s="13" t="s">
        <v>10</v>
      </c>
      <c r="I30" s="14">
        <v>60</v>
      </c>
      <c r="J30" s="14">
        <f t="shared" si="0"/>
        <v>15</v>
      </c>
      <c r="K30" s="14">
        <f t="shared" si="1"/>
        <v>1.2E-2</v>
      </c>
    </row>
    <row r="31" spans="1:11" x14ac:dyDescent="0.25">
      <c r="A31" s="6">
        <v>23</v>
      </c>
      <c r="B31" s="28" t="s">
        <v>66</v>
      </c>
      <c r="C31" s="41" t="s">
        <v>29</v>
      </c>
      <c r="D31" s="41"/>
      <c r="E31" s="14">
        <f>15/60</f>
        <v>0.25</v>
      </c>
      <c r="F31" s="14" t="s">
        <v>10</v>
      </c>
      <c r="G31" s="13">
        <v>1250</v>
      </c>
      <c r="H31" s="13" t="s">
        <v>10</v>
      </c>
      <c r="I31" s="14">
        <v>60</v>
      </c>
      <c r="J31" s="14">
        <f t="shared" si="0"/>
        <v>15</v>
      </c>
      <c r="K31" s="14">
        <f t="shared" si="1"/>
        <v>1.2E-2</v>
      </c>
    </row>
    <row r="32" spans="1:11" x14ac:dyDescent="0.25">
      <c r="A32" s="6">
        <v>24</v>
      </c>
      <c r="B32" s="29" t="s">
        <v>67</v>
      </c>
      <c r="C32" s="41" t="s">
        <v>29</v>
      </c>
      <c r="D32" s="41"/>
      <c r="E32" s="14">
        <f t="shared" ref="E32:E43" si="3">15/60</f>
        <v>0.25</v>
      </c>
      <c r="F32" s="14" t="s">
        <v>10</v>
      </c>
      <c r="G32" s="13">
        <v>1250</v>
      </c>
      <c r="H32" s="13" t="s">
        <v>10</v>
      </c>
      <c r="I32" s="14">
        <v>60</v>
      </c>
      <c r="J32" s="14">
        <f t="shared" ref="J32:J35" si="4">+I32*E32</f>
        <v>15</v>
      </c>
      <c r="K32" s="14">
        <f t="shared" ref="K32:K35" si="5">+J32/G32</f>
        <v>1.2E-2</v>
      </c>
    </row>
    <row r="33" spans="1:11" x14ac:dyDescent="0.25">
      <c r="A33" s="6">
        <v>25</v>
      </c>
      <c r="B33" s="29" t="s">
        <v>68</v>
      </c>
      <c r="C33" s="41" t="s">
        <v>29</v>
      </c>
      <c r="D33" s="41"/>
      <c r="E33" s="14">
        <f t="shared" si="3"/>
        <v>0.25</v>
      </c>
      <c r="F33" s="14" t="s">
        <v>10</v>
      </c>
      <c r="G33" s="13">
        <v>1250</v>
      </c>
      <c r="H33" s="13" t="s">
        <v>10</v>
      </c>
      <c r="I33" s="14">
        <v>60</v>
      </c>
      <c r="J33" s="14">
        <f t="shared" si="4"/>
        <v>15</v>
      </c>
      <c r="K33" s="14">
        <f t="shared" si="5"/>
        <v>1.2E-2</v>
      </c>
    </row>
    <row r="34" spans="1:11" x14ac:dyDescent="0.25">
      <c r="A34" s="6">
        <v>26</v>
      </c>
      <c r="B34" s="29" t="s">
        <v>60</v>
      </c>
      <c r="C34" s="41" t="s">
        <v>29</v>
      </c>
      <c r="D34" s="41"/>
      <c r="E34" s="14">
        <f t="shared" si="3"/>
        <v>0.25</v>
      </c>
      <c r="F34" s="14" t="s">
        <v>10</v>
      </c>
      <c r="G34" s="13">
        <v>1250</v>
      </c>
      <c r="H34" s="13" t="s">
        <v>10</v>
      </c>
      <c r="I34" s="14">
        <v>60</v>
      </c>
      <c r="J34" s="14">
        <f t="shared" si="4"/>
        <v>15</v>
      </c>
      <c r="K34" s="14">
        <f t="shared" si="5"/>
        <v>1.2E-2</v>
      </c>
    </row>
    <row r="35" spans="1:11" x14ac:dyDescent="0.25">
      <c r="A35" s="6">
        <v>27</v>
      </c>
      <c r="B35" s="29" t="s">
        <v>36</v>
      </c>
      <c r="C35" s="41" t="s">
        <v>29</v>
      </c>
      <c r="D35" s="41"/>
      <c r="E35" s="14">
        <f t="shared" si="3"/>
        <v>0.25</v>
      </c>
      <c r="F35" s="14" t="s">
        <v>10</v>
      </c>
      <c r="G35" s="13">
        <v>1250</v>
      </c>
      <c r="H35" s="13" t="s">
        <v>10</v>
      </c>
      <c r="I35" s="14">
        <v>60</v>
      </c>
      <c r="J35" s="14">
        <f t="shared" si="4"/>
        <v>15</v>
      </c>
      <c r="K35" s="14">
        <f t="shared" si="5"/>
        <v>1.2E-2</v>
      </c>
    </row>
    <row r="36" spans="1:11" x14ac:dyDescent="0.25">
      <c r="A36" s="6">
        <v>28</v>
      </c>
      <c r="B36" s="29" t="s">
        <v>35</v>
      </c>
      <c r="C36" s="41" t="s">
        <v>29</v>
      </c>
      <c r="D36" s="41"/>
      <c r="E36" s="14">
        <f t="shared" si="3"/>
        <v>0.25</v>
      </c>
      <c r="F36" s="14" t="s">
        <v>10</v>
      </c>
      <c r="G36" s="13">
        <v>1250</v>
      </c>
      <c r="H36" s="13" t="s">
        <v>10</v>
      </c>
      <c r="I36" s="14">
        <v>60</v>
      </c>
      <c r="J36" s="14">
        <f t="shared" ref="J36:J40" si="6">+I36*E36</f>
        <v>15</v>
      </c>
      <c r="K36" s="14">
        <f t="shared" ref="K36:K40" si="7">+J36/G36</f>
        <v>1.2E-2</v>
      </c>
    </row>
    <row r="37" spans="1:11" x14ac:dyDescent="0.25">
      <c r="A37" s="6">
        <v>29</v>
      </c>
      <c r="B37" s="29" t="s">
        <v>70</v>
      </c>
      <c r="C37" s="41" t="s">
        <v>29</v>
      </c>
      <c r="D37" s="41"/>
      <c r="E37" s="14">
        <f t="shared" si="3"/>
        <v>0.25</v>
      </c>
      <c r="F37" s="14" t="s">
        <v>10</v>
      </c>
      <c r="G37" s="13">
        <v>1250</v>
      </c>
      <c r="H37" s="13" t="s">
        <v>10</v>
      </c>
      <c r="I37" s="14">
        <v>60</v>
      </c>
      <c r="J37" s="14">
        <f t="shared" si="6"/>
        <v>15</v>
      </c>
      <c r="K37" s="14">
        <f t="shared" si="7"/>
        <v>1.2E-2</v>
      </c>
    </row>
    <row r="38" spans="1:11" x14ac:dyDescent="0.25">
      <c r="A38" s="6">
        <v>30</v>
      </c>
      <c r="B38" s="29" t="s">
        <v>37</v>
      </c>
      <c r="C38" s="41" t="s">
        <v>29</v>
      </c>
      <c r="D38" s="41"/>
      <c r="E38" s="14">
        <f t="shared" si="3"/>
        <v>0.25</v>
      </c>
      <c r="F38" s="14" t="s">
        <v>10</v>
      </c>
      <c r="G38" s="13">
        <v>1250</v>
      </c>
      <c r="H38" s="13" t="s">
        <v>10</v>
      </c>
      <c r="I38" s="14">
        <v>60</v>
      </c>
      <c r="J38" s="14">
        <f t="shared" si="6"/>
        <v>15</v>
      </c>
      <c r="K38" s="14">
        <f t="shared" si="7"/>
        <v>1.2E-2</v>
      </c>
    </row>
    <row r="39" spans="1:11" x14ac:dyDescent="0.25">
      <c r="A39" s="6">
        <v>31</v>
      </c>
      <c r="B39" s="29" t="s">
        <v>61</v>
      </c>
      <c r="C39" s="41" t="s">
        <v>29</v>
      </c>
      <c r="D39" s="41"/>
      <c r="E39" s="14">
        <f t="shared" si="3"/>
        <v>0.25</v>
      </c>
      <c r="F39" s="14" t="s">
        <v>10</v>
      </c>
      <c r="G39" s="13">
        <v>1250</v>
      </c>
      <c r="H39" s="13" t="s">
        <v>10</v>
      </c>
      <c r="I39" s="14">
        <v>60</v>
      </c>
      <c r="J39" s="14">
        <f t="shared" si="6"/>
        <v>15</v>
      </c>
      <c r="K39" s="14">
        <f t="shared" si="7"/>
        <v>1.2E-2</v>
      </c>
    </row>
    <row r="40" spans="1:11" x14ac:dyDescent="0.25">
      <c r="A40" s="6">
        <v>32</v>
      </c>
      <c r="B40" s="29" t="s">
        <v>69</v>
      </c>
      <c r="C40" s="41" t="s">
        <v>29</v>
      </c>
      <c r="D40" s="41"/>
      <c r="E40" s="14">
        <f t="shared" si="3"/>
        <v>0.25</v>
      </c>
      <c r="F40" s="14" t="s">
        <v>10</v>
      </c>
      <c r="G40" s="13">
        <v>1250</v>
      </c>
      <c r="H40" s="13" t="s">
        <v>10</v>
      </c>
      <c r="I40" s="14">
        <v>60</v>
      </c>
      <c r="J40" s="14">
        <f t="shared" si="6"/>
        <v>15</v>
      </c>
      <c r="K40" s="14">
        <f t="shared" si="7"/>
        <v>1.2E-2</v>
      </c>
    </row>
    <row r="41" spans="1:11" x14ac:dyDescent="0.25">
      <c r="A41" s="6">
        <v>33</v>
      </c>
      <c r="B41" s="26" t="s">
        <v>74</v>
      </c>
      <c r="C41" s="41" t="s">
        <v>29</v>
      </c>
      <c r="D41" s="41"/>
      <c r="E41" s="14">
        <f t="shared" si="3"/>
        <v>0.25</v>
      </c>
      <c r="F41" s="14" t="s">
        <v>10</v>
      </c>
      <c r="G41" s="13">
        <v>1250</v>
      </c>
      <c r="H41" s="13" t="s">
        <v>10</v>
      </c>
      <c r="I41" s="14">
        <v>60</v>
      </c>
      <c r="J41" s="14">
        <f t="shared" ref="J41" si="8">+I41*E41</f>
        <v>15</v>
      </c>
      <c r="K41" s="14">
        <f t="shared" ref="K41" si="9">+J41/G41</f>
        <v>1.2E-2</v>
      </c>
    </row>
    <row r="42" spans="1:11" ht="26.25" customHeight="1" x14ac:dyDescent="0.25">
      <c r="A42" s="6">
        <v>34</v>
      </c>
      <c r="B42" s="31" t="s">
        <v>71</v>
      </c>
      <c r="C42" s="41" t="s">
        <v>28</v>
      </c>
      <c r="D42" s="41"/>
      <c r="E42" s="14">
        <v>0.25</v>
      </c>
      <c r="F42" s="14" t="s">
        <v>10</v>
      </c>
      <c r="G42" s="13">
        <v>1250</v>
      </c>
      <c r="H42" s="13" t="s">
        <v>10</v>
      </c>
      <c r="I42" s="14">
        <v>60</v>
      </c>
      <c r="J42" s="14">
        <f>+I42*E42</f>
        <v>15</v>
      </c>
      <c r="K42" s="14">
        <f>+J42/G42</f>
        <v>1.2E-2</v>
      </c>
    </row>
    <row r="43" spans="1:11" ht="39" x14ac:dyDescent="0.25">
      <c r="A43" s="6">
        <v>35</v>
      </c>
      <c r="B43" s="26" t="s">
        <v>42</v>
      </c>
      <c r="C43" s="41" t="s">
        <v>29</v>
      </c>
      <c r="D43" s="41"/>
      <c r="E43" s="14">
        <f t="shared" si="3"/>
        <v>0.25</v>
      </c>
      <c r="F43" s="14" t="s">
        <v>10</v>
      </c>
      <c r="G43" s="13">
        <v>1250</v>
      </c>
      <c r="H43" s="13" t="s">
        <v>10</v>
      </c>
      <c r="I43" s="14">
        <v>60</v>
      </c>
      <c r="J43" s="14">
        <f t="shared" ref="J43" si="10">+I43*E43</f>
        <v>15</v>
      </c>
      <c r="K43" s="14">
        <f t="shared" ref="K43" si="11">+J43/G43</f>
        <v>1.2E-2</v>
      </c>
    </row>
    <row r="44" spans="1:11" x14ac:dyDescent="0.25">
      <c r="A44" s="40" t="s">
        <v>62</v>
      </c>
      <c r="B44" s="40"/>
      <c r="C44" s="40"/>
      <c r="D44" s="40"/>
      <c r="E44" s="40"/>
      <c r="F44" s="40"/>
      <c r="G44" s="40"/>
      <c r="H44" s="40"/>
      <c r="I44" s="40"/>
      <c r="J44" s="40"/>
      <c r="K44" s="39">
        <f>SUM(K9:K43)</f>
        <v>22.692799999999998</v>
      </c>
    </row>
    <row r="45" spans="1:11" x14ac:dyDescent="0.25">
      <c r="A45" s="40" t="s">
        <v>44</v>
      </c>
      <c r="B45" s="40"/>
      <c r="C45" s="40"/>
      <c r="D45" s="40"/>
      <c r="E45" s="40"/>
      <c r="F45" s="40"/>
      <c r="G45" s="40"/>
      <c r="H45" s="40"/>
      <c r="I45" s="40"/>
      <c r="J45" s="40"/>
      <c r="K45" s="39">
        <v>23</v>
      </c>
    </row>
    <row r="46" spans="1:11" x14ac:dyDescent="0.25">
      <c r="A46" s="34"/>
      <c r="B46" s="35"/>
      <c r="C46" s="17"/>
      <c r="D46" s="17"/>
      <c r="E46" s="17"/>
      <c r="F46" s="17"/>
      <c r="G46" s="18"/>
      <c r="H46" s="18"/>
      <c r="I46" s="17"/>
      <c r="J46" s="17"/>
    </row>
    <row r="47" spans="1:11" x14ac:dyDescent="0.25">
      <c r="A47" s="2"/>
      <c r="B47" s="25"/>
      <c r="C47" s="33"/>
      <c r="D47" s="33"/>
      <c r="E47" s="22"/>
      <c r="F47" s="22"/>
      <c r="G47" s="23"/>
      <c r="H47" s="23"/>
      <c r="I47" s="15" t="s">
        <v>110</v>
      </c>
      <c r="J47" s="22"/>
    </row>
    <row r="48" spans="1:11" x14ac:dyDescent="0.25">
      <c r="A48" s="2"/>
      <c r="B48" s="25"/>
      <c r="C48" s="19"/>
      <c r="D48" s="19"/>
      <c r="E48" s="2"/>
      <c r="F48" s="2"/>
      <c r="G48" s="2"/>
      <c r="H48" s="2"/>
      <c r="I48" s="15"/>
      <c r="J48" s="2"/>
    </row>
    <row r="49" spans="1:10" x14ac:dyDescent="0.25">
      <c r="A49" s="2"/>
      <c r="B49" s="25"/>
      <c r="C49" s="19"/>
      <c r="D49" s="19"/>
      <c r="E49" s="2"/>
      <c r="F49" s="2"/>
      <c r="G49" s="2"/>
      <c r="H49" s="2"/>
      <c r="I49" s="15"/>
      <c r="J49" s="2"/>
    </row>
    <row r="50" spans="1:10" x14ac:dyDescent="0.25">
      <c r="A50" s="2"/>
      <c r="B50" s="25"/>
      <c r="C50" s="19"/>
      <c r="D50" s="19"/>
      <c r="E50" s="2"/>
      <c r="F50" s="2"/>
      <c r="G50" s="2"/>
      <c r="H50" s="2"/>
      <c r="I50" s="15"/>
      <c r="J50" s="2"/>
    </row>
    <row r="51" spans="1:10" x14ac:dyDescent="0.25">
      <c r="A51" s="2"/>
      <c r="B51" s="25"/>
      <c r="C51" s="19"/>
      <c r="D51" s="19"/>
      <c r="E51" s="2"/>
      <c r="F51" s="2"/>
      <c r="G51" s="2"/>
      <c r="H51" s="2"/>
      <c r="I51" s="49" t="s">
        <v>72</v>
      </c>
      <c r="J51" s="2"/>
    </row>
    <row r="52" spans="1:10" x14ac:dyDescent="0.25">
      <c r="A52" s="2"/>
      <c r="B52" s="25"/>
      <c r="C52" s="19"/>
      <c r="D52" s="19"/>
      <c r="E52" s="2"/>
      <c r="F52" s="2"/>
      <c r="G52" s="2"/>
      <c r="H52" s="2"/>
      <c r="I52" s="49" t="s">
        <v>73</v>
      </c>
      <c r="J52" s="2"/>
    </row>
    <row r="53" spans="1:10" x14ac:dyDescent="0.25">
      <c r="A53" s="2"/>
      <c r="B53" s="25"/>
      <c r="C53" s="19"/>
      <c r="D53" s="19"/>
      <c r="E53" s="2"/>
      <c r="F53" s="2"/>
      <c r="G53" s="2"/>
      <c r="H53" s="2"/>
      <c r="J53" s="2"/>
    </row>
  </sheetData>
  <mergeCells count="43">
    <mergeCell ref="C38:D38"/>
    <mergeCell ref="C39:D39"/>
    <mergeCell ref="C40:D40"/>
    <mergeCell ref="C41:D41"/>
    <mergeCell ref="C42:D42"/>
    <mergeCell ref="C9:D9"/>
    <mergeCell ref="C27:D27"/>
    <mergeCell ref="C28:D28"/>
    <mergeCell ref="C26:D26"/>
    <mergeCell ref="C18:D18"/>
    <mergeCell ref="C19:D19"/>
    <mergeCell ref="C20:D20"/>
    <mergeCell ref="C21:D21"/>
    <mergeCell ref="C22:D22"/>
    <mergeCell ref="C23:D23"/>
    <mergeCell ref="C24:D24"/>
    <mergeCell ref="C25:D25"/>
    <mergeCell ref="C10:D10"/>
    <mergeCell ref="C11:D11"/>
    <mergeCell ref="C12:D12"/>
    <mergeCell ref="C13:D13"/>
    <mergeCell ref="C14:D14"/>
    <mergeCell ref="A1:K1"/>
    <mergeCell ref="A2:K2"/>
    <mergeCell ref="C8:D8"/>
    <mergeCell ref="E8:F8"/>
    <mergeCell ref="G8:H8"/>
    <mergeCell ref="A44:J44"/>
    <mergeCell ref="A45:J45"/>
    <mergeCell ref="M12:T14"/>
    <mergeCell ref="C15:D15"/>
    <mergeCell ref="C16:D16"/>
    <mergeCell ref="C17:D17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43:D43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zoomScaleNormal="100" zoomScaleSheetLayoutView="115" workbookViewId="0">
      <selection activeCell="L54" sqref="L54"/>
    </sheetView>
  </sheetViews>
  <sheetFormatPr defaultRowHeight="15" x14ac:dyDescent="0.25"/>
  <cols>
    <col min="1" max="1" width="4.140625" style="3" customWidth="1"/>
    <col min="2" max="2" width="25.42578125" style="32" customWidth="1"/>
    <col min="3" max="3" width="3" style="21" customWidth="1"/>
    <col min="4" max="4" width="9.28515625" style="21" customWidth="1"/>
    <col min="5" max="5" width="6.7109375" style="3" customWidth="1"/>
    <col min="6" max="6" width="7.7109375" style="3" customWidth="1"/>
    <col min="7" max="7" width="8.140625" style="3" customWidth="1"/>
    <col min="8" max="8" width="7" style="3" customWidth="1"/>
    <col min="9" max="9" width="11.28515625" style="3" customWidth="1"/>
    <col min="10" max="10" width="11.85546875" style="3" customWidth="1"/>
    <col min="11" max="11" width="15.7109375" style="3" customWidth="1"/>
  </cols>
  <sheetData>
    <row r="1" spans="1:1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x14ac:dyDescent="0.25">
      <c r="A3" s="2"/>
      <c r="B3" s="5"/>
      <c r="C3" s="19"/>
      <c r="D3" s="19"/>
      <c r="E3" s="4"/>
      <c r="F3" s="4"/>
      <c r="G3" s="4"/>
      <c r="H3" s="4"/>
      <c r="I3" s="4"/>
      <c r="J3" s="4"/>
      <c r="K3" s="2"/>
    </row>
    <row r="4" spans="1:11" x14ac:dyDescent="0.25">
      <c r="B4" s="5" t="s">
        <v>2</v>
      </c>
      <c r="C4" s="5" t="s">
        <v>22</v>
      </c>
      <c r="D4" s="19"/>
      <c r="E4" s="4"/>
      <c r="F4" s="4"/>
      <c r="G4" s="4"/>
      <c r="H4" s="4"/>
      <c r="I4" s="4"/>
      <c r="J4" s="4"/>
      <c r="K4" s="2"/>
    </row>
    <row r="5" spans="1:11" x14ac:dyDescent="0.25">
      <c r="B5" s="5" t="s">
        <v>3</v>
      </c>
      <c r="C5" s="24" t="s">
        <v>102</v>
      </c>
      <c r="D5" s="19"/>
      <c r="E5" s="4"/>
      <c r="F5" s="4"/>
      <c r="G5" s="4"/>
      <c r="H5" s="4"/>
      <c r="I5" s="4"/>
      <c r="J5" s="4"/>
      <c r="K5" s="2"/>
    </row>
    <row r="6" spans="1:11" x14ac:dyDescent="0.25">
      <c r="B6" s="5" t="s">
        <v>4</v>
      </c>
      <c r="C6" s="44" t="s">
        <v>23</v>
      </c>
      <c r="D6" s="44"/>
      <c r="E6" s="44"/>
      <c r="F6" s="44"/>
      <c r="G6" s="44"/>
      <c r="H6" s="44"/>
      <c r="I6" s="44"/>
      <c r="J6" s="44"/>
      <c r="K6" s="44"/>
    </row>
    <row r="7" spans="1:11" ht="24" customHeight="1" x14ac:dyDescent="0.25">
      <c r="A7" s="2"/>
      <c r="B7" s="5"/>
      <c r="C7" s="66"/>
      <c r="D7" s="66"/>
      <c r="E7" s="66"/>
      <c r="F7" s="66"/>
      <c r="G7" s="66"/>
      <c r="H7" s="66"/>
      <c r="I7" s="66"/>
      <c r="J7" s="66"/>
      <c r="K7" s="66"/>
    </row>
    <row r="8" spans="1:11" ht="24" x14ac:dyDescent="0.25">
      <c r="A8" s="6" t="s">
        <v>5</v>
      </c>
      <c r="B8" s="30" t="s">
        <v>6</v>
      </c>
      <c r="C8" s="43" t="s">
        <v>11</v>
      </c>
      <c r="D8" s="43"/>
      <c r="E8" s="43" t="s">
        <v>7</v>
      </c>
      <c r="F8" s="43"/>
      <c r="G8" s="43" t="s">
        <v>8</v>
      </c>
      <c r="H8" s="43"/>
      <c r="I8" s="8" t="s">
        <v>12</v>
      </c>
      <c r="J8" s="8" t="s">
        <v>9</v>
      </c>
      <c r="K8" s="8" t="s">
        <v>13</v>
      </c>
    </row>
    <row r="9" spans="1:11" ht="66" customHeight="1" x14ac:dyDescent="0.25">
      <c r="A9" s="14">
        <v>1</v>
      </c>
      <c r="B9" s="51" t="s">
        <v>24</v>
      </c>
      <c r="C9" s="47" t="s">
        <v>29</v>
      </c>
      <c r="D9" s="48"/>
      <c r="E9" s="13">
        <v>6</v>
      </c>
      <c r="F9" s="14" t="s">
        <v>10</v>
      </c>
      <c r="G9" s="13">
        <v>1250</v>
      </c>
      <c r="H9" s="13" t="s">
        <v>10</v>
      </c>
      <c r="I9" s="14">
        <v>1440</v>
      </c>
      <c r="J9" s="14">
        <f t="shared" ref="J9:J32" si="0">+I9*E9</f>
        <v>8640</v>
      </c>
      <c r="K9" s="14">
        <f t="shared" ref="K9:K32" si="1">+J9/G9</f>
        <v>6.9119999999999999</v>
      </c>
    </row>
    <row r="10" spans="1:11" ht="30" customHeight="1" x14ac:dyDescent="0.25">
      <c r="A10" s="14">
        <v>2</v>
      </c>
      <c r="B10" s="52" t="s">
        <v>83</v>
      </c>
      <c r="C10" s="47" t="s">
        <v>29</v>
      </c>
      <c r="D10" s="48"/>
      <c r="E10" s="13">
        <v>2</v>
      </c>
      <c r="F10" s="14" t="s">
        <v>10</v>
      </c>
      <c r="G10" s="13">
        <v>1250</v>
      </c>
      <c r="H10" s="13" t="s">
        <v>10</v>
      </c>
      <c r="I10" s="14">
        <v>480</v>
      </c>
      <c r="J10" s="14">
        <f t="shared" si="0"/>
        <v>960</v>
      </c>
      <c r="K10" s="14">
        <f t="shared" si="1"/>
        <v>0.76800000000000002</v>
      </c>
    </row>
    <row r="11" spans="1:11" ht="51.75" x14ac:dyDescent="0.25">
      <c r="A11" s="14">
        <v>3</v>
      </c>
      <c r="B11" s="52" t="s">
        <v>84</v>
      </c>
      <c r="C11" s="47" t="s">
        <v>39</v>
      </c>
      <c r="D11" s="48"/>
      <c r="E11" s="13">
        <v>2</v>
      </c>
      <c r="F11" s="14" t="s">
        <v>10</v>
      </c>
      <c r="G11" s="13">
        <v>1250</v>
      </c>
      <c r="H11" s="13" t="s">
        <v>10</v>
      </c>
      <c r="I11" s="14">
        <v>480</v>
      </c>
      <c r="J11" s="14">
        <f t="shared" si="0"/>
        <v>960</v>
      </c>
      <c r="K11" s="14">
        <f t="shared" si="1"/>
        <v>0.76800000000000002</v>
      </c>
    </row>
    <row r="12" spans="1:11" ht="26.25" x14ac:dyDescent="0.25">
      <c r="A12" s="14">
        <v>4</v>
      </c>
      <c r="B12" s="53" t="s">
        <v>85</v>
      </c>
      <c r="C12" s="47" t="s">
        <v>39</v>
      </c>
      <c r="D12" s="48"/>
      <c r="E12" s="14">
        <v>6</v>
      </c>
      <c r="F12" s="14" t="s">
        <v>10</v>
      </c>
      <c r="G12" s="13">
        <v>1250</v>
      </c>
      <c r="H12" s="13" t="s">
        <v>10</v>
      </c>
      <c r="I12" s="14">
        <v>1440</v>
      </c>
      <c r="J12" s="14">
        <f t="shared" si="0"/>
        <v>8640</v>
      </c>
      <c r="K12" s="14">
        <f t="shared" si="1"/>
        <v>6.9119999999999999</v>
      </c>
    </row>
    <row r="13" spans="1:11" ht="44.25" customHeight="1" x14ac:dyDescent="0.25">
      <c r="A13" s="14">
        <v>5</v>
      </c>
      <c r="B13" s="51" t="s">
        <v>25</v>
      </c>
      <c r="C13" s="47" t="s">
        <v>39</v>
      </c>
      <c r="D13" s="48"/>
      <c r="E13" s="14">
        <v>2</v>
      </c>
      <c r="F13" s="14" t="s">
        <v>10</v>
      </c>
      <c r="G13" s="13">
        <v>1250</v>
      </c>
      <c r="H13" s="13" t="s">
        <v>10</v>
      </c>
      <c r="I13" s="14">
        <v>480</v>
      </c>
      <c r="J13" s="14">
        <f t="shared" si="0"/>
        <v>960</v>
      </c>
      <c r="K13" s="14">
        <f t="shared" si="1"/>
        <v>0.76800000000000002</v>
      </c>
    </row>
    <row r="14" spans="1:11" ht="63.75" x14ac:dyDescent="0.25">
      <c r="A14" s="14">
        <v>6</v>
      </c>
      <c r="B14" s="51" t="s">
        <v>26</v>
      </c>
      <c r="C14" s="47" t="s">
        <v>39</v>
      </c>
      <c r="D14" s="48"/>
      <c r="E14" s="14">
        <v>2</v>
      </c>
      <c r="F14" s="14" t="s">
        <v>10</v>
      </c>
      <c r="G14" s="13">
        <v>1250</v>
      </c>
      <c r="H14" s="13" t="s">
        <v>10</v>
      </c>
      <c r="I14" s="14">
        <v>480</v>
      </c>
      <c r="J14" s="14">
        <f t="shared" si="0"/>
        <v>960</v>
      </c>
      <c r="K14" s="14">
        <f t="shared" si="1"/>
        <v>0.76800000000000002</v>
      </c>
    </row>
    <row r="15" spans="1:11" ht="51" customHeight="1" x14ac:dyDescent="0.25">
      <c r="A15" s="14">
        <v>7</v>
      </c>
      <c r="B15" s="51" t="s">
        <v>27</v>
      </c>
      <c r="C15" s="47" t="s">
        <v>39</v>
      </c>
      <c r="D15" s="48"/>
      <c r="E15" s="14">
        <v>1</v>
      </c>
      <c r="F15" s="14" t="s">
        <v>10</v>
      </c>
      <c r="G15" s="13">
        <v>1250</v>
      </c>
      <c r="H15" s="13" t="s">
        <v>10</v>
      </c>
      <c r="I15" s="14">
        <v>240</v>
      </c>
      <c r="J15" s="14">
        <f t="shared" si="0"/>
        <v>240</v>
      </c>
      <c r="K15" s="14">
        <f t="shared" si="1"/>
        <v>0.192</v>
      </c>
    </row>
    <row r="16" spans="1:11" ht="28.5" customHeight="1" x14ac:dyDescent="0.25">
      <c r="A16" s="14">
        <v>8</v>
      </c>
      <c r="B16" s="51" t="s">
        <v>86</v>
      </c>
      <c r="C16" s="60" t="s">
        <v>29</v>
      </c>
      <c r="D16" s="61"/>
      <c r="E16" s="14">
        <v>2</v>
      </c>
      <c r="F16" s="14" t="s">
        <v>10</v>
      </c>
      <c r="G16" s="13">
        <v>1250</v>
      </c>
      <c r="H16" s="13" t="s">
        <v>10</v>
      </c>
      <c r="I16" s="14">
        <v>480</v>
      </c>
      <c r="J16" s="14">
        <f t="shared" si="0"/>
        <v>960</v>
      </c>
      <c r="K16" s="14">
        <f t="shared" si="1"/>
        <v>0.76800000000000002</v>
      </c>
    </row>
    <row r="17" spans="1:11" ht="63.75" x14ac:dyDescent="0.25">
      <c r="A17" s="14">
        <v>9</v>
      </c>
      <c r="B17" s="51" t="s">
        <v>87</v>
      </c>
      <c r="C17" s="60" t="s">
        <v>29</v>
      </c>
      <c r="D17" s="61"/>
      <c r="E17" s="14">
        <v>6</v>
      </c>
      <c r="F17" s="14" t="s">
        <v>10</v>
      </c>
      <c r="G17" s="13">
        <v>1250</v>
      </c>
      <c r="H17" s="13" t="s">
        <v>10</v>
      </c>
      <c r="I17" s="14">
        <v>1440</v>
      </c>
      <c r="J17" s="14">
        <f t="shared" si="0"/>
        <v>8640</v>
      </c>
      <c r="K17" s="14">
        <f t="shared" si="1"/>
        <v>6.9119999999999999</v>
      </c>
    </row>
    <row r="18" spans="1:11" ht="53.25" customHeight="1" x14ac:dyDescent="0.25">
      <c r="A18" s="14">
        <v>10</v>
      </c>
      <c r="B18" s="51" t="s">
        <v>88</v>
      </c>
      <c r="C18" s="60" t="s">
        <v>29</v>
      </c>
      <c r="D18" s="61"/>
      <c r="E18" s="14">
        <v>2</v>
      </c>
      <c r="F18" s="14" t="s">
        <v>10</v>
      </c>
      <c r="G18" s="13">
        <v>1250</v>
      </c>
      <c r="H18" s="13" t="s">
        <v>10</v>
      </c>
      <c r="I18" s="14">
        <v>480</v>
      </c>
      <c r="J18" s="14">
        <f t="shared" si="0"/>
        <v>960</v>
      </c>
      <c r="K18" s="14">
        <f t="shared" si="1"/>
        <v>0.76800000000000002</v>
      </c>
    </row>
    <row r="19" spans="1:11" ht="25.5" x14ac:dyDescent="0.25">
      <c r="A19" s="14">
        <v>11</v>
      </c>
      <c r="B19" s="51" t="s">
        <v>89</v>
      </c>
      <c r="C19" s="62" t="s">
        <v>99</v>
      </c>
      <c r="D19" s="63"/>
      <c r="E19" s="14">
        <v>0.5</v>
      </c>
      <c r="F19" s="14" t="s">
        <v>10</v>
      </c>
      <c r="G19" s="13">
        <v>1250</v>
      </c>
      <c r="H19" s="13" t="s">
        <v>10</v>
      </c>
      <c r="I19" s="14">
        <v>120</v>
      </c>
      <c r="J19" s="14">
        <f t="shared" si="0"/>
        <v>60</v>
      </c>
      <c r="K19" s="14">
        <f t="shared" si="1"/>
        <v>4.8000000000000001E-2</v>
      </c>
    </row>
    <row r="20" spans="1:11" ht="51" x14ac:dyDescent="0.25">
      <c r="A20" s="14">
        <v>12</v>
      </c>
      <c r="B20" s="51" t="s">
        <v>90</v>
      </c>
      <c r="C20" s="62" t="s">
        <v>100</v>
      </c>
      <c r="D20" s="63"/>
      <c r="E20" s="14">
        <v>6</v>
      </c>
      <c r="F20" s="14" t="s">
        <v>10</v>
      </c>
      <c r="G20" s="13">
        <v>1250</v>
      </c>
      <c r="H20" s="13" t="s">
        <v>10</v>
      </c>
      <c r="I20" s="14">
        <v>1440</v>
      </c>
      <c r="J20" s="14">
        <f t="shared" si="0"/>
        <v>8640</v>
      </c>
      <c r="K20" s="14">
        <f t="shared" si="1"/>
        <v>6.9119999999999999</v>
      </c>
    </row>
    <row r="21" spans="1:11" ht="25.5" x14ac:dyDescent="0.25">
      <c r="A21" s="14">
        <v>13</v>
      </c>
      <c r="B21" s="51" t="s">
        <v>91</v>
      </c>
      <c r="C21" s="47" t="s">
        <v>39</v>
      </c>
      <c r="D21" s="48"/>
      <c r="E21" s="14">
        <v>0.5</v>
      </c>
      <c r="F21" s="14" t="s">
        <v>10</v>
      </c>
      <c r="G21" s="13">
        <v>1250</v>
      </c>
      <c r="H21" s="13" t="s">
        <v>10</v>
      </c>
      <c r="I21" s="14">
        <v>120</v>
      </c>
      <c r="J21" s="14">
        <f t="shared" si="0"/>
        <v>60</v>
      </c>
      <c r="K21" s="14">
        <f t="shared" si="1"/>
        <v>4.8000000000000001E-2</v>
      </c>
    </row>
    <row r="22" spans="1:11" ht="63.75" x14ac:dyDescent="0.25">
      <c r="A22" s="14">
        <v>14</v>
      </c>
      <c r="B22" s="51" t="s">
        <v>92</v>
      </c>
      <c r="C22" s="62" t="s">
        <v>100</v>
      </c>
      <c r="D22" s="63"/>
      <c r="E22" s="14">
        <f>30/60</f>
        <v>0.5</v>
      </c>
      <c r="F22" s="14" t="s">
        <v>10</v>
      </c>
      <c r="G22" s="13">
        <v>1250</v>
      </c>
      <c r="H22" s="13" t="s">
        <v>10</v>
      </c>
      <c r="I22" s="14">
        <v>10</v>
      </c>
      <c r="J22" s="14">
        <f t="shared" si="0"/>
        <v>5</v>
      </c>
      <c r="K22" s="14">
        <f t="shared" si="1"/>
        <v>4.0000000000000001E-3</v>
      </c>
    </row>
    <row r="23" spans="1:11" ht="25.5" x14ac:dyDescent="0.25">
      <c r="A23" s="14">
        <v>15</v>
      </c>
      <c r="B23" s="51" t="s">
        <v>93</v>
      </c>
      <c r="C23" s="62" t="s">
        <v>101</v>
      </c>
      <c r="D23" s="63"/>
      <c r="E23" s="14">
        <f>30/60</f>
        <v>0.5</v>
      </c>
      <c r="F23" s="14" t="s">
        <v>10</v>
      </c>
      <c r="G23" s="13">
        <v>1250</v>
      </c>
      <c r="H23" s="13" t="s">
        <v>10</v>
      </c>
      <c r="I23" s="14">
        <v>120</v>
      </c>
      <c r="J23" s="14">
        <f t="shared" si="0"/>
        <v>60</v>
      </c>
      <c r="K23" s="14">
        <f t="shared" si="1"/>
        <v>4.8000000000000001E-2</v>
      </c>
    </row>
    <row r="24" spans="1:11" ht="25.5" x14ac:dyDescent="0.25">
      <c r="A24" s="14">
        <v>16</v>
      </c>
      <c r="B24" s="51" t="s">
        <v>108</v>
      </c>
      <c r="C24" s="60" t="s">
        <v>29</v>
      </c>
      <c r="D24" s="61"/>
      <c r="E24" s="14">
        <v>5</v>
      </c>
      <c r="F24" s="14" t="s">
        <v>10</v>
      </c>
      <c r="G24" s="13">
        <v>1250</v>
      </c>
      <c r="H24" s="13" t="s">
        <v>10</v>
      </c>
      <c r="I24" s="14">
        <v>4</v>
      </c>
      <c r="J24" s="14">
        <f t="shared" si="0"/>
        <v>20</v>
      </c>
      <c r="K24" s="14">
        <f t="shared" si="1"/>
        <v>1.6E-2</v>
      </c>
    </row>
    <row r="25" spans="1:11" ht="42.75" customHeight="1" x14ac:dyDescent="0.25">
      <c r="A25" s="14">
        <v>17</v>
      </c>
      <c r="B25" s="51" t="s">
        <v>94</v>
      </c>
      <c r="C25" s="47" t="s">
        <v>31</v>
      </c>
      <c r="D25" s="48"/>
      <c r="E25" s="14">
        <v>3</v>
      </c>
      <c r="F25" s="14" t="s">
        <v>10</v>
      </c>
      <c r="G25" s="13">
        <v>1250</v>
      </c>
      <c r="H25" s="13" t="s">
        <v>10</v>
      </c>
      <c r="I25" s="14">
        <v>12</v>
      </c>
      <c r="J25" s="14">
        <f t="shared" si="0"/>
        <v>36</v>
      </c>
      <c r="K25" s="14">
        <f t="shared" si="1"/>
        <v>2.8799999999999999E-2</v>
      </c>
    </row>
    <row r="26" spans="1:11" ht="30" customHeight="1" x14ac:dyDescent="0.25">
      <c r="A26" s="14">
        <v>18</v>
      </c>
      <c r="B26" s="51" t="s">
        <v>95</v>
      </c>
      <c r="C26" s="47" t="s">
        <v>39</v>
      </c>
      <c r="D26" s="48"/>
      <c r="E26" s="14">
        <v>3</v>
      </c>
      <c r="F26" s="14" t="s">
        <v>10</v>
      </c>
      <c r="G26" s="13">
        <v>1250</v>
      </c>
      <c r="H26" s="13" t="s">
        <v>10</v>
      </c>
      <c r="I26" s="14">
        <v>12</v>
      </c>
      <c r="J26" s="14">
        <f t="shared" si="0"/>
        <v>36</v>
      </c>
      <c r="K26" s="14">
        <f t="shared" si="1"/>
        <v>2.8799999999999999E-2</v>
      </c>
    </row>
    <row r="27" spans="1:11" ht="25.5" x14ac:dyDescent="0.25">
      <c r="A27" s="14">
        <v>19</v>
      </c>
      <c r="B27" s="51" t="s">
        <v>96</v>
      </c>
      <c r="C27" s="47" t="s">
        <v>39</v>
      </c>
      <c r="D27" s="48"/>
      <c r="E27" s="14">
        <v>0.25</v>
      </c>
      <c r="F27" s="14" t="s">
        <v>10</v>
      </c>
      <c r="G27" s="13">
        <v>1250</v>
      </c>
      <c r="H27" s="13" t="s">
        <v>10</v>
      </c>
      <c r="I27" s="14">
        <v>60</v>
      </c>
      <c r="J27" s="14">
        <f t="shared" si="0"/>
        <v>15</v>
      </c>
      <c r="K27" s="14">
        <f t="shared" si="1"/>
        <v>1.2E-2</v>
      </c>
    </row>
    <row r="28" spans="1:11" ht="23.25" customHeight="1" x14ac:dyDescent="0.25">
      <c r="A28" s="14">
        <v>20</v>
      </c>
      <c r="B28" s="51" t="s">
        <v>97</v>
      </c>
      <c r="C28" s="62" t="s">
        <v>101</v>
      </c>
      <c r="D28" s="63"/>
      <c r="E28" s="14">
        <v>0.5</v>
      </c>
      <c r="F28" s="14" t="s">
        <v>10</v>
      </c>
      <c r="G28" s="13">
        <v>1250</v>
      </c>
      <c r="H28" s="13" t="s">
        <v>10</v>
      </c>
      <c r="I28" s="14">
        <v>120</v>
      </c>
      <c r="J28" s="14">
        <f t="shared" si="0"/>
        <v>60</v>
      </c>
      <c r="K28" s="14">
        <f t="shared" si="1"/>
        <v>4.8000000000000001E-2</v>
      </c>
    </row>
    <row r="29" spans="1:11" ht="42.75" customHeight="1" x14ac:dyDescent="0.25">
      <c r="A29" s="14">
        <v>21</v>
      </c>
      <c r="B29" s="51" t="s">
        <v>98</v>
      </c>
      <c r="C29" s="47" t="s">
        <v>39</v>
      </c>
      <c r="D29" s="48"/>
      <c r="E29" s="14">
        <v>1</v>
      </c>
      <c r="F29" s="14" t="s">
        <v>10</v>
      </c>
      <c r="G29" s="13">
        <v>1250</v>
      </c>
      <c r="H29" s="13" t="s">
        <v>10</v>
      </c>
      <c r="I29" s="14">
        <v>240</v>
      </c>
      <c r="J29" s="14">
        <f t="shared" si="0"/>
        <v>240</v>
      </c>
      <c r="K29" s="14">
        <f t="shared" si="1"/>
        <v>0.192</v>
      </c>
    </row>
    <row r="30" spans="1:11" ht="31.5" customHeight="1" x14ac:dyDescent="0.25">
      <c r="A30" s="14">
        <v>22</v>
      </c>
      <c r="B30" s="51" t="s">
        <v>17</v>
      </c>
      <c r="C30" s="47" t="s">
        <v>38</v>
      </c>
      <c r="D30" s="48"/>
      <c r="E30" s="14">
        <v>1</v>
      </c>
      <c r="F30" s="14" t="s">
        <v>10</v>
      </c>
      <c r="G30" s="13">
        <v>1250</v>
      </c>
      <c r="H30" s="13" t="s">
        <v>10</v>
      </c>
      <c r="I30" s="14">
        <v>240</v>
      </c>
      <c r="J30" s="14">
        <f t="shared" si="0"/>
        <v>240</v>
      </c>
      <c r="K30" s="14">
        <f t="shared" si="1"/>
        <v>0.192</v>
      </c>
    </row>
    <row r="31" spans="1:11" ht="30" customHeight="1" x14ac:dyDescent="0.25">
      <c r="A31" s="14">
        <v>24</v>
      </c>
      <c r="B31" s="31" t="s">
        <v>32</v>
      </c>
      <c r="C31" s="41" t="s">
        <v>28</v>
      </c>
      <c r="D31" s="41"/>
      <c r="E31" s="14">
        <v>0.25</v>
      </c>
      <c r="F31" s="14" t="s">
        <v>10</v>
      </c>
      <c r="G31" s="13">
        <v>1250</v>
      </c>
      <c r="H31" s="13" t="s">
        <v>10</v>
      </c>
      <c r="I31" s="14">
        <v>60</v>
      </c>
      <c r="J31" s="14">
        <f t="shared" si="0"/>
        <v>15</v>
      </c>
      <c r="K31" s="14">
        <f t="shared" si="1"/>
        <v>1.2E-2</v>
      </c>
    </row>
    <row r="32" spans="1:11" ht="18" customHeight="1" x14ac:dyDescent="0.25">
      <c r="A32" s="14">
        <v>25</v>
      </c>
      <c r="B32" s="31" t="s">
        <v>33</v>
      </c>
      <c r="C32" s="41" t="s">
        <v>28</v>
      </c>
      <c r="D32" s="41"/>
      <c r="E32" s="65" t="s">
        <v>109</v>
      </c>
      <c r="F32" s="14" t="s">
        <v>10</v>
      </c>
      <c r="G32" s="13">
        <v>1250</v>
      </c>
      <c r="H32" s="13" t="s">
        <v>10</v>
      </c>
      <c r="I32" s="14">
        <v>60</v>
      </c>
      <c r="J32" s="14">
        <f t="shared" si="0"/>
        <v>15</v>
      </c>
      <c r="K32" s="14">
        <f t="shared" si="1"/>
        <v>1.2E-2</v>
      </c>
    </row>
    <row r="33" spans="1:11" ht="25.5" x14ac:dyDescent="0.25">
      <c r="A33" s="14">
        <v>26</v>
      </c>
      <c r="B33" s="31" t="s">
        <v>103</v>
      </c>
      <c r="C33" s="41" t="s">
        <v>28</v>
      </c>
      <c r="D33" s="41"/>
      <c r="E33" s="14">
        <f>15/60</f>
        <v>0.25</v>
      </c>
      <c r="F33" s="14" t="s">
        <v>10</v>
      </c>
      <c r="G33" s="13">
        <v>1250</v>
      </c>
      <c r="H33" s="13" t="s">
        <v>10</v>
      </c>
      <c r="I33" s="14">
        <v>60</v>
      </c>
      <c r="J33" s="14">
        <f t="shared" ref="J33" si="2">+I33*E33</f>
        <v>15</v>
      </c>
      <c r="K33" s="14">
        <f t="shared" ref="K33" si="3">+J33/G33</f>
        <v>1.2E-2</v>
      </c>
    </row>
    <row r="34" spans="1:11" ht="25.5" x14ac:dyDescent="0.25">
      <c r="A34" s="14">
        <v>27</v>
      </c>
      <c r="B34" s="31" t="s">
        <v>41</v>
      </c>
      <c r="C34" s="41" t="s">
        <v>28</v>
      </c>
      <c r="D34" s="41"/>
      <c r="E34" s="14">
        <f t="shared" ref="E34:E39" si="4">30/60</f>
        <v>0.5</v>
      </c>
      <c r="F34" s="14" t="s">
        <v>10</v>
      </c>
      <c r="G34" s="13">
        <v>1250</v>
      </c>
      <c r="H34" s="13" t="s">
        <v>10</v>
      </c>
      <c r="I34" s="14">
        <v>120</v>
      </c>
      <c r="J34" s="14">
        <f t="shared" ref="J34:J37" si="5">+I34*E34</f>
        <v>60</v>
      </c>
      <c r="K34" s="14">
        <f t="shared" ref="K34:K37" si="6">+J34/G34</f>
        <v>4.8000000000000001E-2</v>
      </c>
    </row>
    <row r="35" spans="1:11" ht="25.5" x14ac:dyDescent="0.25">
      <c r="A35" s="14">
        <v>28</v>
      </c>
      <c r="B35" s="31" t="s">
        <v>104</v>
      </c>
      <c r="C35" s="41" t="s">
        <v>28</v>
      </c>
      <c r="D35" s="41"/>
      <c r="E35" s="14">
        <f t="shared" si="4"/>
        <v>0.5</v>
      </c>
      <c r="F35" s="14" t="s">
        <v>10</v>
      </c>
      <c r="G35" s="13">
        <v>1250</v>
      </c>
      <c r="H35" s="13" t="s">
        <v>10</v>
      </c>
      <c r="I35" s="14">
        <v>120</v>
      </c>
      <c r="J35" s="14">
        <f t="shared" si="5"/>
        <v>60</v>
      </c>
      <c r="K35" s="14">
        <f t="shared" si="6"/>
        <v>4.8000000000000001E-2</v>
      </c>
    </row>
    <row r="36" spans="1:11" ht="27" customHeight="1" x14ac:dyDescent="0.25">
      <c r="A36" s="14">
        <v>29</v>
      </c>
      <c r="B36" s="31" t="s">
        <v>32</v>
      </c>
      <c r="C36" s="41" t="s">
        <v>28</v>
      </c>
      <c r="D36" s="41"/>
      <c r="E36" s="14">
        <f t="shared" si="4"/>
        <v>0.5</v>
      </c>
      <c r="F36" s="14" t="s">
        <v>10</v>
      </c>
      <c r="G36" s="13">
        <v>1250</v>
      </c>
      <c r="H36" s="13" t="s">
        <v>10</v>
      </c>
      <c r="I36" s="14">
        <v>120</v>
      </c>
      <c r="J36" s="14">
        <f t="shared" si="5"/>
        <v>60</v>
      </c>
      <c r="K36" s="14">
        <f t="shared" si="6"/>
        <v>4.8000000000000001E-2</v>
      </c>
    </row>
    <row r="37" spans="1:11" ht="19.5" customHeight="1" x14ac:dyDescent="0.25">
      <c r="A37" s="14">
        <v>30</v>
      </c>
      <c r="B37" s="31" t="s">
        <v>33</v>
      </c>
      <c r="C37" s="41" t="s">
        <v>30</v>
      </c>
      <c r="D37" s="41"/>
      <c r="E37" s="14">
        <f t="shared" si="4"/>
        <v>0.5</v>
      </c>
      <c r="F37" s="14" t="s">
        <v>10</v>
      </c>
      <c r="G37" s="13">
        <v>1250</v>
      </c>
      <c r="H37" s="13" t="s">
        <v>10</v>
      </c>
      <c r="I37" s="14">
        <v>120</v>
      </c>
      <c r="J37" s="14">
        <f t="shared" si="5"/>
        <v>60</v>
      </c>
      <c r="K37" s="14">
        <f t="shared" si="6"/>
        <v>4.8000000000000001E-2</v>
      </c>
    </row>
    <row r="38" spans="1:11" ht="25.5" x14ac:dyDescent="0.25">
      <c r="A38" s="14">
        <v>31</v>
      </c>
      <c r="B38" s="31" t="s">
        <v>40</v>
      </c>
      <c r="C38" s="41" t="s">
        <v>30</v>
      </c>
      <c r="D38" s="41"/>
      <c r="E38" s="14">
        <f t="shared" si="4"/>
        <v>0.5</v>
      </c>
      <c r="F38" s="14" t="s">
        <v>10</v>
      </c>
      <c r="G38" s="13">
        <v>1250</v>
      </c>
      <c r="H38" s="13" t="s">
        <v>10</v>
      </c>
      <c r="I38" s="14">
        <v>120</v>
      </c>
      <c r="J38" s="14">
        <f t="shared" ref="J38" si="7">+I38*E38</f>
        <v>60</v>
      </c>
      <c r="K38" s="14">
        <f t="shared" ref="K38" si="8">+J38/G38</f>
        <v>4.8000000000000001E-2</v>
      </c>
    </row>
    <row r="39" spans="1:11" ht="25.5" x14ac:dyDescent="0.25">
      <c r="A39" s="14">
        <v>32</v>
      </c>
      <c r="B39" s="31" t="s">
        <v>41</v>
      </c>
      <c r="C39" s="41" t="s">
        <v>30</v>
      </c>
      <c r="D39" s="41"/>
      <c r="E39" s="14">
        <f t="shared" si="4"/>
        <v>0.5</v>
      </c>
      <c r="F39" s="14" t="s">
        <v>10</v>
      </c>
      <c r="G39" s="13">
        <v>1250</v>
      </c>
      <c r="H39" s="13" t="s">
        <v>10</v>
      </c>
      <c r="I39" s="14">
        <v>120</v>
      </c>
      <c r="J39" s="14">
        <f t="shared" ref="J39" si="9">+I39*E39</f>
        <v>60</v>
      </c>
      <c r="K39" s="14">
        <f t="shared" ref="K39" si="10">+J39/G39</f>
        <v>4.8000000000000001E-2</v>
      </c>
    </row>
    <row r="40" spans="1:11" ht="27" customHeight="1" x14ac:dyDescent="0.25">
      <c r="A40" s="14">
        <v>33</v>
      </c>
      <c r="B40" s="64" t="s">
        <v>105</v>
      </c>
      <c r="C40" s="41" t="s">
        <v>30</v>
      </c>
      <c r="D40" s="41"/>
      <c r="E40" s="14">
        <v>0.5</v>
      </c>
      <c r="F40" s="14" t="s">
        <v>10</v>
      </c>
      <c r="G40" s="13">
        <v>1250</v>
      </c>
      <c r="H40" s="13" t="s">
        <v>10</v>
      </c>
      <c r="I40" s="14">
        <v>120</v>
      </c>
      <c r="J40" s="14">
        <f t="shared" ref="J40:J41" si="11">+I40*E40</f>
        <v>60</v>
      </c>
      <c r="K40" s="14">
        <f t="shared" ref="K40:K41" si="12">+J40/G40</f>
        <v>4.8000000000000001E-2</v>
      </c>
    </row>
    <row r="41" spans="1:11" ht="26.25" x14ac:dyDescent="0.25">
      <c r="A41" s="14">
        <v>34</v>
      </c>
      <c r="B41" s="64" t="s">
        <v>106</v>
      </c>
      <c r="C41" s="41" t="s">
        <v>30</v>
      </c>
      <c r="D41" s="41"/>
      <c r="E41" s="14">
        <v>0.5</v>
      </c>
      <c r="F41" s="14" t="s">
        <v>10</v>
      </c>
      <c r="G41" s="13">
        <v>1250</v>
      </c>
      <c r="H41" s="13" t="s">
        <v>10</v>
      </c>
      <c r="I41" s="14">
        <v>120</v>
      </c>
      <c r="J41" s="14">
        <f t="shared" si="11"/>
        <v>60</v>
      </c>
      <c r="K41" s="14">
        <f t="shared" si="12"/>
        <v>4.8000000000000001E-2</v>
      </c>
    </row>
    <row r="42" spans="1:11" ht="26.25" x14ac:dyDescent="0.25">
      <c r="A42" s="14">
        <v>35</v>
      </c>
      <c r="B42" s="26" t="s">
        <v>107</v>
      </c>
      <c r="C42" s="41" t="s">
        <v>30</v>
      </c>
      <c r="D42" s="41"/>
      <c r="E42" s="14">
        <f>30/60</f>
        <v>0.5</v>
      </c>
      <c r="F42" s="14" t="s">
        <v>10</v>
      </c>
      <c r="G42" s="13">
        <v>1250</v>
      </c>
      <c r="H42" s="13" t="s">
        <v>10</v>
      </c>
      <c r="I42" s="14">
        <v>120</v>
      </c>
      <c r="J42" s="14">
        <f t="shared" ref="J42" si="13">+I42*E42</f>
        <v>60</v>
      </c>
      <c r="K42" s="14">
        <f t="shared" ref="K42" si="14">+J42/G42</f>
        <v>4.8000000000000001E-2</v>
      </c>
    </row>
    <row r="43" spans="1:11" ht="25.5" x14ac:dyDescent="0.25">
      <c r="A43" s="14">
        <v>36</v>
      </c>
      <c r="B43" s="31" t="s">
        <v>71</v>
      </c>
      <c r="C43" s="41" t="s">
        <v>30</v>
      </c>
      <c r="D43" s="41"/>
      <c r="E43" s="14">
        <f>30/60</f>
        <v>0.5</v>
      </c>
      <c r="F43" s="14" t="s">
        <v>10</v>
      </c>
      <c r="G43" s="13">
        <v>1250</v>
      </c>
      <c r="H43" s="13" t="s">
        <v>10</v>
      </c>
      <c r="I43" s="14">
        <v>120</v>
      </c>
      <c r="J43" s="14">
        <f t="shared" ref="J43" si="15">+I43*E43</f>
        <v>60</v>
      </c>
      <c r="K43" s="14">
        <f t="shared" ref="K43" si="16">+J43/G43</f>
        <v>4.8000000000000001E-2</v>
      </c>
    </row>
    <row r="44" spans="1:11" x14ac:dyDescent="0.25">
      <c r="A44" s="40" t="s">
        <v>43</v>
      </c>
      <c r="B44" s="40"/>
      <c r="C44" s="40"/>
      <c r="D44" s="40"/>
      <c r="E44" s="40"/>
      <c r="F44" s="40"/>
      <c r="G44" s="40"/>
      <c r="H44" s="40"/>
      <c r="I44" s="40"/>
      <c r="J44" s="40"/>
      <c r="K44" s="14">
        <f>SUM(K9:K43)</f>
        <v>33.629600000000018</v>
      </c>
    </row>
    <row r="45" spans="1:11" x14ac:dyDescent="0.25">
      <c r="A45" s="40" t="s">
        <v>44</v>
      </c>
      <c r="B45" s="40"/>
      <c r="C45" s="40"/>
      <c r="D45" s="40"/>
      <c r="E45" s="40"/>
      <c r="F45" s="40"/>
      <c r="G45" s="40"/>
      <c r="H45" s="40"/>
      <c r="I45" s="40"/>
      <c r="J45" s="40"/>
      <c r="K45" s="27">
        <v>33</v>
      </c>
    </row>
    <row r="46" spans="1:11" x14ac:dyDescent="0.25">
      <c r="A46" s="34"/>
      <c r="B46" s="35"/>
      <c r="C46" s="17"/>
      <c r="D46" s="17"/>
      <c r="E46" s="17"/>
      <c r="F46" s="17"/>
      <c r="G46" s="18"/>
      <c r="H46" s="18"/>
      <c r="I46" s="17"/>
      <c r="J46" s="17"/>
      <c r="K46" s="2"/>
    </row>
    <row r="47" spans="1:11" x14ac:dyDescent="0.25">
      <c r="A47" s="2"/>
      <c r="B47" s="25"/>
      <c r="C47" s="33"/>
      <c r="D47" s="33"/>
      <c r="E47" s="22"/>
      <c r="F47" s="22"/>
      <c r="G47" s="23"/>
      <c r="H47" s="23"/>
      <c r="I47" s="15" t="s">
        <v>110</v>
      </c>
      <c r="J47" s="22"/>
      <c r="K47" s="2"/>
    </row>
    <row r="48" spans="1:11" x14ac:dyDescent="0.25">
      <c r="A48" s="2"/>
      <c r="B48" s="25"/>
      <c r="C48" s="19"/>
      <c r="D48" s="19"/>
      <c r="E48" s="2"/>
      <c r="F48" s="2"/>
      <c r="G48" s="2"/>
      <c r="H48" s="2"/>
      <c r="I48" s="15"/>
      <c r="J48" s="2"/>
      <c r="K48" s="2"/>
    </row>
    <row r="49" spans="1:11" x14ac:dyDescent="0.25">
      <c r="A49" s="2"/>
      <c r="B49" s="25"/>
      <c r="C49" s="19"/>
      <c r="D49" s="19"/>
      <c r="E49" s="2"/>
      <c r="F49" s="2"/>
      <c r="G49" s="2"/>
      <c r="H49" s="2"/>
      <c r="I49" s="15"/>
      <c r="J49" s="2"/>
      <c r="K49" s="2"/>
    </row>
    <row r="50" spans="1:11" x14ac:dyDescent="0.25">
      <c r="A50" s="2"/>
      <c r="B50" s="25"/>
      <c r="C50" s="19"/>
      <c r="D50" s="19"/>
      <c r="E50" s="2"/>
      <c r="F50" s="2"/>
      <c r="G50" s="2"/>
      <c r="H50" s="2"/>
      <c r="I50" s="15"/>
      <c r="J50" s="2"/>
      <c r="K50" s="2"/>
    </row>
    <row r="51" spans="1:11" x14ac:dyDescent="0.25">
      <c r="A51" s="2"/>
      <c r="B51" s="25"/>
      <c r="C51" s="19"/>
      <c r="D51" s="19"/>
      <c r="E51" s="2"/>
      <c r="F51" s="2"/>
      <c r="G51" s="2"/>
      <c r="H51" s="2"/>
      <c r="I51" s="49" t="s">
        <v>72</v>
      </c>
      <c r="J51" s="2"/>
      <c r="K51" s="2"/>
    </row>
    <row r="52" spans="1:11" x14ac:dyDescent="0.25">
      <c r="A52" s="2"/>
      <c r="B52" s="25"/>
      <c r="C52" s="19"/>
      <c r="D52" s="19"/>
      <c r="E52" s="2"/>
      <c r="F52" s="2"/>
      <c r="G52" s="2"/>
      <c r="H52" s="2"/>
      <c r="I52" s="49" t="s">
        <v>73</v>
      </c>
      <c r="J52" s="2"/>
      <c r="K52" s="2"/>
    </row>
    <row r="53" spans="1:11" x14ac:dyDescent="0.25">
      <c r="A53" s="2"/>
      <c r="B53" s="25"/>
      <c r="C53" s="19"/>
      <c r="D53" s="19"/>
      <c r="E53" s="2"/>
      <c r="F53" s="2"/>
      <c r="G53" s="2"/>
      <c r="H53" s="2"/>
      <c r="J53" s="2"/>
      <c r="K53" s="2"/>
    </row>
    <row r="56" spans="1:11" ht="15.75" x14ac:dyDescent="0.25">
      <c r="I56" s="9"/>
    </row>
    <row r="57" spans="1:11" ht="15.75" x14ac:dyDescent="0.25">
      <c r="I57" s="1"/>
    </row>
  </sheetData>
  <mergeCells count="43">
    <mergeCell ref="C6:K7"/>
    <mergeCell ref="C42:D42"/>
    <mergeCell ref="C43:D43"/>
    <mergeCell ref="C41:D41"/>
    <mergeCell ref="C34:D34"/>
    <mergeCell ref="C35:D35"/>
    <mergeCell ref="C36:D36"/>
    <mergeCell ref="C30:D30"/>
    <mergeCell ref="C31:D31"/>
    <mergeCell ref="C32:D32"/>
    <mergeCell ref="C28:D28"/>
    <mergeCell ref="C29:D29"/>
    <mergeCell ref="C37:D37"/>
    <mergeCell ref="C38:D38"/>
    <mergeCell ref="C39:D39"/>
    <mergeCell ref="C40:D40"/>
    <mergeCell ref="C33:D33"/>
    <mergeCell ref="C12:D12"/>
    <mergeCell ref="C13:D13"/>
    <mergeCell ref="C14:D14"/>
    <mergeCell ref="C24:D24"/>
    <mergeCell ref="C18:D18"/>
    <mergeCell ref="C19:D19"/>
    <mergeCell ref="C20:D20"/>
    <mergeCell ref="C21:D21"/>
    <mergeCell ref="C22:D22"/>
    <mergeCell ref="C23:D23"/>
    <mergeCell ref="A44:J44"/>
    <mergeCell ref="A45:J45"/>
    <mergeCell ref="A1:K1"/>
    <mergeCell ref="A2:K2"/>
    <mergeCell ref="C8:D8"/>
    <mergeCell ref="E8:F8"/>
    <mergeCell ref="G8:H8"/>
    <mergeCell ref="C9:D9"/>
    <mergeCell ref="C15:D15"/>
    <mergeCell ref="C16:D16"/>
    <mergeCell ref="C17:D17"/>
    <mergeCell ref="C27:D27"/>
    <mergeCell ref="C25:D25"/>
    <mergeCell ref="C26:D26"/>
    <mergeCell ref="C10:D10"/>
    <mergeCell ref="C11:D11"/>
  </mergeCells>
  <pageMargins left="1.299212598425197" right="0.31496062992125984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PengADM SP</vt:lpstr>
      <vt:lpstr>PengADM Akademik</vt:lpstr>
      <vt:lpstr>Pengelola Data Akdmk</vt:lpstr>
      <vt:lpstr>'Pengelola Data Akdmk'!Print_Area</vt:lpstr>
      <vt:lpstr>'PengADM SP'!Print_Titles</vt:lpstr>
      <vt:lpstr>'Pengelola Data Akdmk'!Print_Titles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FISIP</cp:lastModifiedBy>
  <cp:lastPrinted>2023-12-27T04:07:28Z</cp:lastPrinted>
  <dcterms:created xsi:type="dcterms:W3CDTF">2019-10-21T02:02:38Z</dcterms:created>
  <dcterms:modified xsi:type="dcterms:W3CDTF">2023-12-27T04:12:45Z</dcterms:modified>
</cp:coreProperties>
</file>